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/>
  <mc:AlternateContent xmlns:mc="http://schemas.openxmlformats.org/markup-compatibility/2006">
    <mc:Choice Requires="x15">
      <x15ac:absPath xmlns:x15ac="http://schemas.microsoft.com/office/spreadsheetml/2010/11/ac" url="C:\Work Profession\CodeBasics\Chapter 9 - Financial Analytics\"/>
    </mc:Choice>
  </mc:AlternateContent>
  <xr:revisionPtr revIDLastSave="0" documentId="13_ncr:1_{E671BB36-D398-47EB-8BA6-C75E6E1CB577}" xr6:coauthVersionLast="47" xr6:coauthVersionMax="47" xr10:uidLastSave="{00000000-0000-0000-0000-000000000000}"/>
  <bookViews>
    <workbookView xWindow="-120" yWindow="-120" windowWidth="29040" windowHeight="15720" activeTab="3" xr2:uid="{00000000-000D-0000-FFFF-FFFF00000000}"/>
  </bookViews>
  <sheets>
    <sheet name="Customer Performance Report" sheetId="1" r:id="rId1"/>
    <sheet name="Market Performance vs Target" sheetId="3" r:id="rId2"/>
    <sheet name="P &amp; L Year" sheetId="5" r:id="rId3"/>
    <sheet name="P &amp; L Month" sheetId="8" r:id="rId4"/>
  </sheets>
  <calcPr calcId="191029"/>
  <pivotCaches>
    <pivotCache cacheId="349" r:id="rId5"/>
    <pivotCache cacheId="352" r:id="rId6"/>
    <pivotCache cacheId="355" r:id="rId7"/>
    <pivotCache cacheId="366" r:id="rId8"/>
    <pivotCache cacheId="369" r:id="rId9"/>
    <pivotCache cacheId="393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a7cb82f-93bf-4bfe-b4b6-60c9edd7a2d0" name="dim_customer" connection="Query - dim_customer(1)"/>
          <x15:modelTable id="dim_market_5a85402f-4183-4668-943c-57f0f488ea97" name="dim_market" connection="Query - dim_market(1)"/>
          <x15:modelTable id="dim_product_0aa444ea-a7c6-4ae3-9e88-1ba2fdfab5f3" name="dim_product" connection="Query - dim_product(1)"/>
          <x15:modelTable id="fact_sales_monthly_56d34024-85b3-483f-9a27-e8ecafb2a406" name="fact_sales_monthly" connection="Query - fact_sales_monthly_with_cost"/>
          <x15:modelTable id="dim_date_44d6b546-3712-4ecd-b974-049ae1dbd4a3" name="dim_date" connection="Query - dim_date"/>
          <x15:modelTable id="ns_targets_2021_069b116b-bf17-43b2-b4f7-502d310ec57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53" i="8" l="1"/>
  <c r="O52" i="8"/>
  <c r="D53" i="8"/>
  <c r="E53" i="8"/>
  <c r="F53" i="8"/>
  <c r="G53" i="8"/>
  <c r="H53" i="8"/>
  <c r="I53" i="8"/>
  <c r="J53" i="8"/>
  <c r="K53" i="8"/>
  <c r="L53" i="8"/>
  <c r="M53" i="8"/>
  <c r="N53" i="8"/>
  <c r="C53" i="8"/>
  <c r="D52" i="8"/>
  <c r="E52" i="8"/>
  <c r="F52" i="8"/>
  <c r="G52" i="8"/>
  <c r="H52" i="8"/>
  <c r="I52" i="8"/>
  <c r="J52" i="8"/>
  <c r="K52" i="8"/>
  <c r="L52" i="8"/>
  <c r="M52" i="8"/>
  <c r="N52" i="8"/>
  <c r="C52" i="8"/>
  <c r="F140" i="8"/>
  <c r="F139" i="8"/>
  <c r="F138" i="8"/>
  <c r="F137" i="8"/>
  <c r="F136" i="8"/>
  <c r="F135" i="8"/>
  <c r="F134" i="8"/>
  <c r="F133" i="8"/>
  <c r="F132" i="8"/>
  <c r="F131" i="8"/>
  <c r="F130" i="8"/>
  <c r="F129" i="8"/>
  <c r="F128" i="8"/>
  <c r="F127" i="8"/>
  <c r="F126" i="8"/>
  <c r="F125" i="8"/>
  <c r="F124" i="8"/>
  <c r="F123" i="8"/>
  <c r="F122" i="8"/>
  <c r="F121" i="8"/>
  <c r="F120" i="8"/>
  <c r="F119" i="8"/>
  <c r="F118" i="8"/>
  <c r="F117" i="8"/>
  <c r="F116" i="8"/>
  <c r="F115" i="8"/>
  <c r="F114" i="8"/>
  <c r="F113" i="8"/>
  <c r="F112" i="8"/>
  <c r="F111" i="8"/>
  <c r="F110" i="8"/>
  <c r="F109" i="8"/>
  <c r="F108" i="8"/>
  <c r="F107" i="8"/>
  <c r="F106" i="8"/>
  <c r="F105" i="8"/>
  <c r="F104" i="8"/>
  <c r="F103" i="8"/>
  <c r="F102" i="8"/>
  <c r="F101" i="8"/>
  <c r="F100" i="8"/>
  <c r="F99" i="8"/>
  <c r="F98" i="8"/>
  <c r="F97" i="8"/>
  <c r="F96" i="8"/>
  <c r="F95" i="8"/>
  <c r="F94" i="8"/>
  <c r="F93" i="8"/>
  <c r="F92" i="8"/>
  <c r="F91" i="8"/>
  <c r="F90" i="8"/>
  <c r="F89" i="8"/>
  <c r="F88" i="8"/>
  <c r="F87" i="8"/>
  <c r="F86" i="8"/>
  <c r="F85" i="8"/>
  <c r="F84" i="8"/>
  <c r="F83" i="8"/>
  <c r="F82" i="8"/>
  <c r="F81" i="8"/>
  <c r="F80" i="8"/>
  <c r="F79" i="8"/>
  <c r="F78" i="8"/>
  <c r="F77" i="8"/>
  <c r="F76" i="8"/>
  <c r="F75" i="8"/>
  <c r="F74" i="8"/>
  <c r="F73" i="8"/>
  <c r="F72" i="8"/>
  <c r="F71" i="8"/>
  <c r="F70" i="8"/>
  <c r="F69" i="8"/>
  <c r="F68" i="8"/>
  <c r="F67" i="8"/>
  <c r="F66" i="8"/>
  <c r="F65" i="8"/>
  <c r="F64" i="8"/>
  <c r="F63" i="8"/>
  <c r="F62" i="8"/>
  <c r="F61" i="8"/>
  <c r="F60" i="8"/>
  <c r="F59" i="8"/>
  <c r="F58" i="8"/>
  <c r="F57" i="8"/>
  <c r="F56" i="8"/>
  <c r="F55" i="8"/>
  <c r="F54" i="8"/>
  <c r="F51" i="8"/>
  <c r="F50" i="8"/>
  <c r="F49" i="8"/>
  <c r="F48" i="8"/>
  <c r="F34" i="8"/>
  <c r="F33" i="8"/>
  <c r="F32" i="8"/>
  <c r="F18" i="8"/>
  <c r="F17" i="8"/>
  <c r="F16" i="8"/>
  <c r="E128" i="5"/>
  <c r="E129" i="5"/>
  <c r="E130" i="5"/>
  <c r="E131" i="5"/>
  <c r="E132" i="5"/>
  <c r="E133" i="5"/>
  <c r="E134" i="5"/>
  <c r="E135" i="5"/>
  <c r="E136" i="5"/>
  <c r="E137" i="5"/>
  <c r="E138" i="5"/>
  <c r="E118" i="5"/>
  <c r="E119" i="5"/>
  <c r="E120" i="5"/>
  <c r="E121" i="5"/>
  <c r="E122" i="5"/>
  <c r="E123" i="5"/>
  <c r="E124" i="5"/>
  <c r="E125" i="5"/>
  <c r="E126" i="5"/>
  <c r="E127" i="5"/>
  <c r="E10" i="5"/>
  <c r="E11" i="5"/>
  <c r="E12" i="5"/>
  <c r="E13" i="5"/>
  <c r="E14" i="5"/>
  <c r="E15" i="5"/>
  <c r="E16" i="5"/>
  <c r="E17" i="5"/>
  <c r="E18" i="5"/>
  <c r="E19" i="5"/>
  <c r="E20" i="5"/>
  <c r="E21" i="5"/>
  <c r="E22" i="5"/>
  <c r="E23" i="5"/>
  <c r="E24" i="5"/>
  <c r="E25" i="5"/>
  <c r="E26" i="5"/>
  <c r="E27" i="5"/>
  <c r="E28" i="5"/>
  <c r="E29" i="5"/>
  <c r="E30" i="5"/>
  <c r="E31" i="5"/>
  <c r="E32" i="5"/>
  <c r="E33" i="5"/>
  <c r="E34" i="5"/>
  <c r="E35" i="5"/>
  <c r="E36" i="5"/>
  <c r="E37" i="5"/>
  <c r="E38" i="5"/>
  <c r="E39" i="5"/>
  <c r="E40" i="5"/>
  <c r="E41" i="5"/>
  <c r="E42" i="5"/>
  <c r="E43" i="5"/>
  <c r="E44" i="5"/>
  <c r="E45" i="5"/>
  <c r="E46" i="5"/>
  <c r="E47" i="5"/>
  <c r="E48" i="5"/>
  <c r="E49" i="5"/>
  <c r="E50" i="5"/>
  <c r="E51" i="5"/>
  <c r="E52" i="5"/>
  <c r="E53" i="5"/>
  <c r="E54" i="5"/>
  <c r="E55" i="5"/>
  <c r="E56" i="5"/>
  <c r="E57" i="5"/>
  <c r="E58" i="5"/>
  <c r="E59" i="5"/>
  <c r="E60" i="5"/>
  <c r="E61" i="5"/>
  <c r="E62" i="5"/>
  <c r="E63" i="5"/>
  <c r="E64" i="5"/>
  <c r="E65" i="5"/>
  <c r="E66" i="5"/>
  <c r="E67" i="5"/>
  <c r="E68" i="5"/>
  <c r="E69" i="5"/>
  <c r="E70" i="5"/>
  <c r="E71" i="5"/>
  <c r="E72" i="5"/>
  <c r="E73" i="5"/>
  <c r="E74" i="5"/>
  <c r="E75" i="5"/>
  <c r="E76" i="5"/>
  <c r="E77" i="5"/>
  <c r="E78" i="5"/>
  <c r="E79" i="5"/>
  <c r="E80" i="5"/>
  <c r="E81" i="5"/>
  <c r="E82" i="5"/>
  <c r="E83" i="5"/>
  <c r="E84" i="5"/>
  <c r="E85" i="5"/>
  <c r="E86" i="5"/>
  <c r="E87" i="5"/>
  <c r="E88" i="5"/>
  <c r="E89" i="5"/>
  <c r="E90" i="5"/>
  <c r="E91" i="5"/>
  <c r="E92" i="5"/>
  <c r="E93" i="5"/>
  <c r="E94" i="5"/>
  <c r="E95" i="5"/>
  <c r="E96" i="5"/>
  <c r="E97" i="5"/>
  <c r="E98" i="5"/>
  <c r="E99" i="5"/>
  <c r="E100" i="5"/>
  <c r="E101" i="5"/>
  <c r="E102" i="5"/>
  <c r="E103" i="5"/>
  <c r="E104" i="5"/>
  <c r="E105" i="5"/>
  <c r="E106" i="5"/>
  <c r="E107" i="5"/>
  <c r="E108" i="5"/>
  <c r="E109" i="5"/>
  <c r="E110" i="5"/>
  <c r="E111" i="5"/>
  <c r="E112" i="5"/>
  <c r="E113" i="5"/>
  <c r="E114" i="5"/>
  <c r="E115" i="5"/>
  <c r="E116" i="5"/>
  <c r="E117" i="5"/>
  <c r="E9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50B7995-889B-4A0C-ACCC-45CA4048F2EE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33927c0-7ba4-4f3b-a6a0-b596421f6dc7"/>
      </ext>
    </extLst>
  </connection>
  <connection id="2" xr16:uid="{0642FB0D-6870-4E75-803C-C64F38655C4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cc65503-1c57-4c93-9610-74c00cb5942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674C34E5-7A14-4801-8745-801C8240702B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d21ee35-d04c-4a6d-925f-ddf4e8a30624"/>
      </ext>
    </extLst>
  </connection>
  <connection id="4" xr16:uid="{62DD91E6-FE42-4346-9385-DC6B286965E9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49a6fcb-0633-4cbc-be6c-24e68ccfbcb9"/>
      </ext>
    </extLst>
  </connection>
  <connection id="5" xr16:uid="{FE94B3BB-F35D-4963-9149-65938C42D046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60aea118-50d8-490e-bd2e-aa125283e3e3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1004E896-BD0A-4C29-A714-4684960178CF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6D1931E0-5679-4F58-8060-2636C854EE8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56d9126-3c2e-4ee9-a5bd-48085ab23e6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61BEAF7E-63C2-47EC-90AA-5648FDCE046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0E354027-E6C3-45C8-B334-BB2CCAC8AC9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20]}"/>
    <s v="{[dim_date].[FY].&amp;[2019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<sst xmlns="http://schemas.openxmlformats.org/spreadsheetml/2006/main" count="370" uniqueCount="143">
  <si>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</si>
  <si>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</si>
  <si>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</si>
  <si>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</si>
  <si>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</si>
  <si>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</si>
  <si>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</si>
  <si>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</si>
  <si>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</si>
  <si>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</si>
  <si>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</si>
  <si>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</si>
  <si>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</si>
  <si>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</si>
  <si>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</si>
  <si>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</si>
  <si>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</si>
  <si>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</si>
  <si>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</si>
  <si>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</si>
  <si>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</si>
  <si>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</si>
  <si>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</si>
  <si>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</si>
  <si>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</si>
  <si>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</si>
  <si>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</si>
  <si>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</si>
  <si>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</si>
  <si>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</si>
  <si>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</si>
  <si>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</si>
  <si>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</si>
  <si>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</si>
  <si>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</si>
  <si>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</si>
  <si>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</si>
  <si>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</si>
  <si>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</si>
  <si>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</si>
  <si>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</si>
  <si>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</si>
  <si>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</si>
  <si>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</si>
  <si>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</si>
  <si>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</si>
  <si>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</si>
  <si>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</si>
  <si>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</si>
  <si>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</si>
  <si>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</si>
  <si>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</si>
  <si>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</si>
  <si>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</si>
  <si>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</si>
  <si>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</si>
  <si>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</si>
  <si>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</si>
  <si>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</si>
  <si>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</si>
  <si>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</si>
  <si>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</si>
  <si>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</si>
  <si>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</si>
  <si>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</si>
  <si>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</si>
  <si>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</si>
  <si>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</si>
  <si>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</si>
  <si>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</si>
  <si>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</si>
  <si>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</si>
  <si>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21 vs 20</t>
  </si>
  <si>
    <t>Customer</t>
  </si>
  <si>
    <t>2019</t>
  </si>
  <si>
    <t>2020</t>
  </si>
  <si>
    <t>2021</t>
  </si>
  <si>
    <t>Filters</t>
  </si>
  <si>
    <t>Net Sales Performance</t>
  </si>
  <si>
    <t>India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</si>
  <si>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</si>
  <si>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</si>
  <si>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</si>
  <si>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</si>
  <si>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</si>
  <si>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</si>
  <si>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</si>
  <si>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</si>
  <si>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</si>
  <si>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</si>
  <si>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</si>
  <si>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</si>
  <si>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</si>
  <si>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</si>
  <si>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</si>
  <si>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</si>
  <si>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</si>
  <si>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</si>
  <si>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</si>
  <si>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</si>
  <si>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</si>
  <si>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</si>
  <si>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 xml:space="preserve">Market </t>
  </si>
  <si>
    <t>Performance vs Target</t>
  </si>
  <si>
    <t>2021-Target</t>
  </si>
  <si>
    <t>%</t>
  </si>
  <si>
    <t>All values in USD</t>
  </si>
  <si>
    <t>Net Sales</t>
  </si>
  <si>
    <t>COGS</t>
  </si>
  <si>
    <t>Gross Margin</t>
  </si>
  <si>
    <t>GM%</t>
  </si>
  <si>
    <t>Total Net Sales</t>
  </si>
  <si>
    <t>Total COGS</t>
  </si>
  <si>
    <t>Total Gross Margin</t>
  </si>
  <si>
    <t>Total GM%</t>
  </si>
  <si>
    <t>Note: 21 vs 20 is not part of pivot table</t>
  </si>
  <si>
    <t>P &amp; L</t>
  </si>
  <si>
    <t>By Fiscal Years</t>
  </si>
  <si>
    <t>Fiscal Years</t>
  </si>
  <si>
    <t>Metrics</t>
  </si>
  <si>
    <t>customer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</si>
  <si>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</si>
  <si>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</si>
  <si>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</si>
  <si>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</si>
  <si>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</si>
  <si>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</si>
  <si>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</si>
  <si>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</si>
  <si>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</si>
  <si>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</si>
  <si>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</si>
  <si>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</si>
  <si>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FY</t>
  </si>
  <si>
    <t>Q3</t>
  </si>
  <si>
    <t>Q4</t>
  </si>
  <si>
    <t>Q2</t>
  </si>
  <si>
    <t>Q1</t>
  </si>
  <si>
    <t>By Fiscal Months</t>
  </si>
  <si>
    <t>Quarters</t>
  </si>
  <si>
    <t>Net Sales Comparision</t>
  </si>
  <si>
    <t>20 vs 19</t>
  </si>
  <si>
    <t>Note: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</si>
</sst>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#,##0.0,,\ &quot;M&quot;"/>
    <numFmt numFmtId="168" formatCode="0.0%"/>
  </numFmts>
  <fonts count="7" x14ac:knownFonts="1"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2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sz val="12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26">
    <xf numFmtId="0" fontId="0" fillId="0" borderId="0" xfId="0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/>
    <xf numFmtId="0" fontId="3" fillId="0" borderId="0" xfId="0" applyFont="1"/>
    <xf numFmtId="0" fontId="3" fillId="2" borderId="0" xfId="0" applyFont="1" applyFill="1"/>
    <xf numFmtId="0" fontId="2" fillId="0" borderId="0" xfId="0" pivotButton="1" applyFont="1" applyBorder="1"/>
    <xf numFmtId="0" fontId="2" fillId="0" borderId="0" xfId="0" applyFont="1" applyBorder="1"/>
    <xf numFmtId="0" fontId="2" fillId="0" borderId="0" xfId="0" applyFont="1" applyBorder="1" applyAlignment="1">
      <alignment horizontal="left"/>
    </xf>
    <xf numFmtId="165" fontId="2" fillId="0" borderId="0" xfId="0" applyNumberFormat="1" applyFont="1" applyBorder="1"/>
    <xf numFmtId="0" fontId="0" fillId="0" borderId="0" xfId="0" applyBorder="1"/>
    <xf numFmtId="0" fontId="5" fillId="0" borderId="1" xfId="0" applyFont="1" applyBorder="1"/>
    <xf numFmtId="0" fontId="2" fillId="0" borderId="0" xfId="0" applyFont="1" applyBorder="1" applyAlignment="1">
      <alignment horizontal="left" indent="1"/>
    </xf>
    <xf numFmtId="0" fontId="6" fillId="0" borderId="0" xfId="0" applyFont="1"/>
    <xf numFmtId="168" fontId="2" fillId="0" borderId="0" xfId="0" applyNumberFormat="1" applyFont="1" applyBorder="1"/>
    <xf numFmtId="168" fontId="2" fillId="0" borderId="0" xfId="1" applyNumberFormat="1" applyFont="1"/>
    <xf numFmtId="0" fontId="5" fillId="0" borderId="1" xfId="0" pivotButton="1" applyFont="1" applyBorder="1"/>
    <xf numFmtId="0" fontId="5" fillId="0" borderId="0" xfId="0" applyFont="1" applyBorder="1"/>
    <xf numFmtId="0" fontId="3" fillId="0" borderId="0" xfId="0" applyFont="1" applyAlignment="1">
      <alignment wrapText="1"/>
    </xf>
    <xf numFmtId="0" fontId="5" fillId="0" borderId="0" xfId="0" applyFont="1" applyAlignment="1">
      <alignment horizontal="center"/>
    </xf>
    <xf numFmtId="168" fontId="0" fillId="0" borderId="0" xfId="1" applyNumberFormat="1" applyFont="1"/>
  </cellXfs>
  <cellStyles count="2">
    <cellStyle name="Normal" xfId="0" builtinId="0"/>
    <cellStyle name="Percent" xfId="1" builtinId="5"/>
  </cellStyles>
  <dxfs count="260"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font>
        <name val="Avenir Next LT Pro"/>
        <scheme val="none"/>
      </font>
    </dxf>
    <dxf>
      <numFmt numFmtId="165" formatCode="#,##0.0,,\ &quot;M&quot;"/>
    </dxf>
    <dxf>
      <numFmt numFmtId="165" formatCode="#,##0.0,,\ &quot;M&quot;"/>
    </dxf>
    <dxf>
      <numFmt numFmtId="165" formatCode="#,##0.0,,\ &quot;M&quot;"/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numFmt numFmtId="168" formatCode="0.0%"/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alignment horizontal="center"/>
    </dxf>
    <dxf>
      <numFmt numFmtId="165" formatCode="#,##0.0,,\ &quot;M&quot;"/>
    </dxf>
    <dxf>
      <alignment horizontal="center"/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3" defaultTableStyle="TableStyleMedium2" defaultPivotStyle="PivotStyleLight16">
    <tableStyle name="Atliq" table="0" count="4" xr9:uid="{6405561D-2D06-4686-9E4A-A9B286160F82}">
      <tableStyleElement type="wholeTable" dxfId="251"/>
      <tableStyleElement type="headerRow" dxfId="248"/>
      <tableStyleElement type="pageFieldLabels" dxfId="250"/>
      <tableStyleElement type="pageFieldValues" dxfId="249"/>
    </tableStyle>
    <tableStyle name="Invisible" pivot="0" table="0" count="0" xr9:uid="{830A0355-D25E-4E33-A47F-9EC85127FC37}"/>
    <tableStyle name="PivotTable Style 1" table="0" count="0" xr9:uid="{1C8DE4AD-0B7D-4942-83CB-FEA13F564B8F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y Dalal" refreshedDate="45311.388649421293" backgroundQuery="1" createdVersion="8" refreshedVersion="8" minRefreshableVersion="3" recordCount="0" supportSubquery="1" supportAdvancedDrill="1" xr:uid="{56B8A897-C452-44D7-AC7E-A1FC13D45E9C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y Dalal" refreshedDate="45311.388650925925" backgroundQuery="1" createdVersion="8" refreshedVersion="8" minRefreshableVersion="3" recordCount="0" supportSubquery="1" supportAdvancedDrill="1" xr:uid="{3189B1D1-38DF-4E92-B61A-D597F247BCB0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6" level="32767"/>
    <cacheField name="[Measures].[NetSales 20]" caption="NetSales 20" numFmtId="0" hierarchy="37" level="32767"/>
    <cacheField name="[Measures].[NetSales 21]" caption="NetSales 21" numFmtId="0" hierarchy="38" level="32767"/>
    <cacheField name="[Measures].[2021-Target]" caption="2021-Target" numFmtId="0" hierarchy="41" level="32767"/>
    <cacheField name="[Measures].[%]" caption="%" numFmtId="0" hierarchy="4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y Dalal" refreshedDate="45311.388652199072" backgroundQuery="1" createdVersion="8" refreshedVersion="8" minRefreshableVersion="3" recordCount="0" supportSubquery="1" supportAdvancedDrill="1" xr:uid="{D36B8BD2-F677-417C-81E2-030B52BCE393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6" level="32767"/>
    <cacheField name="[Measures].[NetSales 20]" caption="NetSales 20" numFmtId="0" hierarchy="37" level="32767"/>
    <cacheField name="[Measures].[NetSales 21]" caption="NetSales 21" numFmtId="0" hierarchy="38" level="32767"/>
    <cacheField name="[Measures].[21 vs 20]" caption="21 vs 20" numFmtId="0" hierarchy="39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y Dalal" refreshedDate="45311.400550231483" backgroundQuery="1" createdVersion="8" refreshedVersion="8" minRefreshableVersion="3" recordCount="0" supportSubquery="1" supportAdvancedDrill="1" xr:uid="{F90FC4AA-6935-4F8E-B723-1CAC4332A7FE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y Dalal" refreshedDate="45311.400614351849" backgroundQuery="1" createdVersion="8" refreshedVersion="8" minRefreshableVersion="3" recordCount="0" supportSubquery="1" supportAdvancedDrill="1" xr:uid="{2D218486-FEEA-404B-9271-7C869F0FFEF2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y Dalal" refreshedDate="45311.402751041664" backgroundQuery="1" createdVersion="8" refreshedVersion="8" minRefreshableVersion="3" recordCount="0" supportSubquery="1" supportAdvancedDrill="1" xr:uid="{D1A6E32C-D15D-43AF-A83C-A2A0A52B1B15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F81D55-4759-488D-948A-85B245D02820}" name="Customer Performance" cacheId="355" applyNumberFormats="0" applyBorderFormats="0" applyFontFormats="0" applyPatternFormats="0" applyAlignmentFormats="0" applyWidthHeightFormats="1" dataCaption="Values" tag="c66b8a03-cea3-4ac6-a5df-5da21398dc04" updatedVersion="8" minRefreshableVersion="3" useAutoFormatting="1" subtotalHiddenItems="1" colGrandTotals="0" itemPrintTitles="1" createdVersion="8" indent="0" outline="1" outlineData="1" multipleFieldFilters="0" chartFormat="2" rowHeaderCaption="Customer">
  <location ref="A6:E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3">
    <format dxfId="259">
      <pivotArea type="all" dataOnly="0" outline="0" fieldPosition="0"/>
    </format>
    <format dxfId="258">
      <pivotArea field="0" type="button" dataOnly="0" labelOnly="1" outline="0" axis="axisRow" fieldPosition="0"/>
    </format>
    <format dxfId="2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B955C6-C33A-4904-8B50-738B10BC06FA}" name="Market Performance" cacheId="352" applyNumberFormats="0" applyBorderFormats="0" applyFontFormats="0" applyPatternFormats="0" applyAlignmentFormats="0" applyWidthHeightFormats="1" dataCaption="Values" tag="d17a68de-cf16-4aa8-ba43-cad1dd8f18c6" updatedVersion="8" minRefreshableVersion="3" useAutoFormatting="1" subtotalHiddenItems="1" colGrandTotals="0" itemPrintTitles="1" createdVersion="8" indent="0" outline="1" outlineData="1" multipleFieldFilters="0" chartFormat="2" rowHeaderCaption="Customer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5" numFmtId="165"/>
    <dataField fld="7" subtotal="count" baseField="0" baseItem="0"/>
  </dataFields>
  <formats count="5">
    <format dxfId="256">
      <pivotArea type="all" dataOnly="0" outline="0" fieldPosition="0"/>
    </format>
    <format dxfId="2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4">
      <pivotArea outline="0" fieldPosition="0">
        <references count="1">
          <reference field="4294967294" count="1">
            <x v="3"/>
          </reference>
        </references>
      </pivotArea>
    </format>
    <format dxfId="25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52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9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ABAE74-F40F-4A84-B0AD-C79465C3BCC7}" name="P &amp; L Year" cacheId="349" dataOnRows="1" applyNumberFormats="0" applyBorderFormats="0" applyFontFormats="0" applyPatternFormats="0" applyAlignmentFormats="0" applyWidthHeightFormats="1" dataCaption="Metrics" tag="dd54ce8b-458b-4de6-ad6e-ef2384179f42" updatedVersion="8" minRefreshableVersion="3" subtotalHiddenItems="1" colGrandTotals="0" itemPrintTitles="1" createdVersion="8" indent="0" outline="1" outlineData="1" multipleFieldFilters="0" chartFormat="2" rowHeaderCaption="Customer" colHeaderCaption="Fiscal Years">
  <location ref="A7:D127" firstHeaderRow="1" firstDataRow="2" firstDataCol="1" rowPageCount="3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1"/>
    <field x="-2"/>
  </rowFields>
  <rowItems count="119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  <i t="grand">
      <x/>
    </i>
    <i t="grand" i="1">
      <x/>
    </i>
    <i t="grand" i="2">
      <x/>
    </i>
    <i t="grand" i="3">
      <x/>
    </i>
  </rowItems>
  <colFields count="1">
    <field x="5"/>
  </colFields>
  <colItems count="3">
    <i>
      <x/>
    </i>
    <i>
      <x v="1"/>
    </i>
    <i>
      <x v="2"/>
    </i>
  </colItems>
  <pageFields count="3">
    <pageField fld="0" hier="13" name="[dim_market].[region].[All]" cap="All"/>
    <pageField fld="8" hier="1" name="[dim_customer].[customer].[All]" cap="All"/>
    <pageField fld="2" hier="15" name="[dim_product].[division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2" numFmtId="168"/>
  </dataFields>
  <formats count="13">
    <format dxfId="235">
      <pivotArea type="all" dataOnly="0" outline="0" fieldPosition="0"/>
    </format>
    <format dxfId="236">
      <pivotArea outline="0" fieldPosition="0">
        <references count="1">
          <reference field="4294967294" count="1">
            <x v="0"/>
          </reference>
        </references>
      </pivotArea>
    </format>
    <format dxfId="237">
      <pivotArea outline="0" fieldPosition="0">
        <references count="1">
          <reference field="4294967294" count="1">
            <x v="1"/>
          </reference>
        </references>
      </pivotArea>
    </format>
    <format dxfId="238">
      <pivotArea outline="0" fieldPosition="0">
        <references count="1">
          <reference field="4294967294" count="1">
            <x v="2"/>
          </reference>
        </references>
      </pivotArea>
    </format>
    <format dxfId="239">
      <pivotArea type="all" dataOnly="0" outline="0" fieldPosition="0"/>
    </format>
    <format dxfId="240">
      <pivotArea field="-2" type="button" dataOnly="0" labelOnly="1" outline="0" axis="axisRow" fieldPosition="1"/>
    </format>
    <format dxfId="241">
      <pivotArea dataOnly="0" labelOnly="1" fieldPosition="0">
        <references count="1">
          <reference field="5" count="0"/>
        </references>
      </pivotArea>
    </format>
    <format dxfId="242">
      <pivotArea dataOnly="0" labelOnly="1" fieldPosition="0">
        <references count="1">
          <reference field="5" count="0"/>
        </references>
      </pivotArea>
    </format>
    <format dxfId="243">
      <pivotArea type="origin" dataOnly="0" labelOnly="1" outline="0" fieldPosition="0"/>
    </format>
    <format dxfId="244">
      <pivotArea field="5" type="button" dataOnly="0" labelOnly="1" outline="0" axis="axisCol" fieldPosition="0"/>
    </format>
    <format dxfId="245">
      <pivotArea type="topRight" dataOnly="0" labelOnly="1" outline="0" fieldPosition="0"/>
    </format>
    <format dxfId="246">
      <pivotArea outline="0" fieldPosition="0">
        <references count="1">
          <reference field="4294967294" count="1">
            <x v="3"/>
          </reference>
        </references>
      </pivotArea>
    </format>
    <format dxfId="247">
      <pivotArea field="-2" type="button" dataOnly="0" labelOnly="1" outline="0" axis="axisRow" fieldPosition="1"/>
    </format>
  </formats>
  <conditionalFormats count="4"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2">
    <rowHierarchyUsage hierarchyUsage="11"/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82C2C3-30B2-4BC4-A114-9D137DD8CB65}" name="PivotTable2" cacheId="369" dataOnRows="1" applyNumberFormats="0" applyBorderFormats="0" applyFontFormats="0" applyPatternFormats="0" applyAlignmentFormats="0" applyWidthHeightFormats="1" dataCaption="Metrics" tag="c0e3f660-aaca-4e15-b6e4-6586927fb285" updatedVersion="8" minRefreshableVersion="3" subtotalHiddenItems="1" rowGrandTotals="0" itemPrintTitles="1" createdVersion="8" indent="0" outline="1" outlineData="1" multipleFieldFilters="0" chartFormat="2" rowHeaderCaption="Customer" colHeaderCaption="Quarters">
  <location ref="B41:O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1]" cap="2021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2" numFmtId="168"/>
  </dataFields>
  <formats count="15">
    <format dxfId="150">
      <pivotArea type="all" dataOnly="0" outline="0" fieldPosition="0"/>
    </format>
    <format dxfId="151">
      <pivotArea outline="0" fieldPosition="0">
        <references count="1">
          <reference field="4294967294" count="1">
            <x v="0"/>
          </reference>
        </references>
      </pivotArea>
    </format>
    <format dxfId="152">
      <pivotArea outline="0" fieldPosition="0">
        <references count="1">
          <reference field="4294967294" count="1">
            <x v="1"/>
          </reference>
        </references>
      </pivotArea>
    </format>
    <format dxfId="153">
      <pivotArea outline="0" fieldPosition="0">
        <references count="1">
          <reference field="4294967294" count="1">
            <x v="2"/>
          </reference>
        </references>
      </pivotArea>
    </format>
    <format dxfId="154">
      <pivotArea type="all" dataOnly="0" outline="0" fieldPosition="0"/>
    </format>
    <format dxfId="155">
      <pivotArea field="-2" type="button" dataOnly="0" labelOnly="1" outline="0" axis="axisRow" fieldPosition="0"/>
    </format>
    <format dxfId="156">
      <pivotArea dataOnly="0" labelOnly="1" fieldPosition="0">
        <references count="1">
          <reference field="5" count="0"/>
        </references>
      </pivotArea>
    </format>
    <format dxfId="157">
      <pivotArea dataOnly="0" labelOnly="1" fieldPosition="0">
        <references count="1">
          <reference field="5" count="0"/>
        </references>
      </pivotArea>
    </format>
    <format dxfId="158">
      <pivotArea type="origin" dataOnly="0" labelOnly="1" outline="0" fieldPosition="0"/>
    </format>
    <format dxfId="159">
      <pivotArea field="5" type="button" dataOnly="0" labelOnly="1" outline="0" axis="axisPage" fieldPosition="4"/>
    </format>
    <format dxfId="160">
      <pivotArea type="topRight" dataOnly="0" labelOnly="1" outline="0" fieldPosition="0"/>
    </format>
    <format dxfId="161">
      <pivotArea outline="0" fieldPosition="0">
        <references count="1">
          <reference field="4294967294" count="1">
            <x v="3"/>
          </reference>
        </references>
      </pivotArea>
    </format>
    <format dxfId="162">
      <pivotArea field="-2" type="button" dataOnly="0" labelOnly="1" outline="0" axis="axisRow" fieldPosition="0"/>
    </format>
    <format dxfId="163">
      <pivotArea dataOnly="0" labelOnly="1" grandCol="1" outline="0" fieldPosition="0"/>
    </format>
    <format dxfId="164">
      <pivotArea dataOnly="0" labelOnly="1" fieldPosition="0">
        <references count="1">
          <reference field="10" count="0"/>
        </references>
      </pivotArea>
    </format>
  </formats>
  <conditionalFormats count="4"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289DCE-76DF-41E5-ABC2-3A5DABB0E134}" name="PivotTable1" cacheId="366" dataOnRows="1" applyNumberFormats="0" applyBorderFormats="0" applyFontFormats="0" applyPatternFormats="0" applyAlignmentFormats="0" applyWidthHeightFormats="1" dataCaption="Metrics" tag="913dddac-ccc6-4b13-91e0-9937b8c52d26" updatedVersion="8" minRefreshableVersion="3" subtotalHiddenItems="1" rowGrandTotals="0" itemPrintTitles="1" createdVersion="8" indent="0" outline="1" outlineData="1" multipleFieldFilters="0" chartFormat="2" rowHeaderCaption="Customer" colHeaderCaption="Quarters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0]" cap="2020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2" numFmtId="168"/>
  </dataFields>
  <formats count="15">
    <format dxfId="165">
      <pivotArea type="all" dataOnly="0" outline="0" fieldPosition="0"/>
    </format>
    <format dxfId="166">
      <pivotArea outline="0" fieldPosition="0">
        <references count="1">
          <reference field="4294967294" count="1">
            <x v="0"/>
          </reference>
        </references>
      </pivotArea>
    </format>
    <format dxfId="167">
      <pivotArea outline="0" fieldPosition="0">
        <references count="1">
          <reference field="4294967294" count="1">
            <x v="1"/>
          </reference>
        </references>
      </pivotArea>
    </format>
    <format dxfId="168">
      <pivotArea outline="0" fieldPosition="0">
        <references count="1">
          <reference field="4294967294" count="1">
            <x v="2"/>
          </reference>
        </references>
      </pivotArea>
    </format>
    <format dxfId="169">
      <pivotArea type="all" dataOnly="0" outline="0" fieldPosition="0"/>
    </format>
    <format dxfId="170">
      <pivotArea field="-2" type="button" dataOnly="0" labelOnly="1" outline="0" axis="axisRow" fieldPosition="0"/>
    </format>
    <format dxfId="171">
      <pivotArea dataOnly="0" labelOnly="1" fieldPosition="0">
        <references count="1">
          <reference field="5" count="0"/>
        </references>
      </pivotArea>
    </format>
    <format dxfId="172">
      <pivotArea dataOnly="0" labelOnly="1" fieldPosition="0">
        <references count="1">
          <reference field="5" count="0"/>
        </references>
      </pivotArea>
    </format>
    <format dxfId="173">
      <pivotArea type="origin" dataOnly="0" labelOnly="1" outline="0" fieldPosition="0"/>
    </format>
    <format dxfId="174">
      <pivotArea field="5" type="button" dataOnly="0" labelOnly="1" outline="0" axis="axisPage" fieldPosition="4"/>
    </format>
    <format dxfId="175">
      <pivotArea type="topRight" dataOnly="0" labelOnly="1" outline="0" fieldPosition="0"/>
    </format>
    <format dxfId="176">
      <pivotArea outline="0" fieldPosition="0">
        <references count="1">
          <reference field="4294967294" count="1">
            <x v="3"/>
          </reference>
        </references>
      </pivotArea>
    </format>
    <format dxfId="177">
      <pivotArea field="-2" type="button" dataOnly="0" labelOnly="1" outline="0" axis="axisRow" fieldPosition="0"/>
    </format>
    <format dxfId="178">
      <pivotArea dataOnly="0" labelOnly="1" grandCol="1" outline="0" fieldPosition="0"/>
    </format>
    <format dxfId="179">
      <pivotArea dataOnly="0" labelOnly="1" fieldPosition="0">
        <references count="1">
          <reference field="10" count="0"/>
        </references>
      </pivotArea>
    </format>
  </formats>
  <conditionalFormats count="4"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10333C-A3DF-482F-B159-95193F3410B4}" name="P &amp; L Year" cacheId="393" dataOnRows="1" applyNumberFormats="0" applyBorderFormats="0" applyFontFormats="0" applyPatternFormats="0" applyAlignmentFormats="0" applyWidthHeightFormats="1" dataCaption="Metrics" tag="1a43dcd5-e624-4edd-a144-23f460f23d2d" updatedVersion="8" minRefreshableVersion="3" subtotalHiddenItems="1" rowGrandTotals="0" itemPrintTitles="1" createdVersion="8" indent="0" outline="1" outlineData="1" multipleFieldFilters="0" chartFormat="2" rowHeaderCaption="Customer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19]" cap="2019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2" numFmtId="168"/>
  </dataFields>
  <formats count="15">
    <format dxfId="222">
      <pivotArea type="all" dataOnly="0" outline="0" fieldPosition="0"/>
    </format>
    <format dxfId="223">
      <pivotArea outline="0" fieldPosition="0">
        <references count="1">
          <reference field="4294967294" count="1">
            <x v="0"/>
          </reference>
        </references>
      </pivotArea>
    </format>
    <format dxfId="224">
      <pivotArea outline="0" fieldPosition="0">
        <references count="1">
          <reference field="4294967294" count="1">
            <x v="1"/>
          </reference>
        </references>
      </pivotArea>
    </format>
    <format dxfId="225">
      <pivotArea outline="0" fieldPosition="0">
        <references count="1">
          <reference field="4294967294" count="1">
            <x v="2"/>
          </reference>
        </references>
      </pivotArea>
    </format>
    <format dxfId="226">
      <pivotArea type="all" dataOnly="0" outline="0" fieldPosition="0"/>
    </format>
    <format dxfId="227">
      <pivotArea field="-2" type="button" dataOnly="0" labelOnly="1" outline="0" axis="axisRow" fieldPosition="0"/>
    </format>
    <format dxfId="228">
      <pivotArea dataOnly="0" labelOnly="1" fieldPosition="0">
        <references count="1">
          <reference field="5" count="0"/>
        </references>
      </pivotArea>
    </format>
    <format dxfId="229">
      <pivotArea dataOnly="0" labelOnly="1" fieldPosition="0">
        <references count="1">
          <reference field="5" count="0"/>
        </references>
      </pivotArea>
    </format>
    <format dxfId="230">
      <pivotArea type="origin" dataOnly="0" labelOnly="1" outline="0" fieldPosition="0"/>
    </format>
    <format dxfId="231">
      <pivotArea field="5" type="button" dataOnly="0" labelOnly="1" outline="0" axis="axisPage" fieldPosition="4"/>
    </format>
    <format dxfId="232">
      <pivotArea type="topRight" dataOnly="0" labelOnly="1" outline="0" fieldPosition="0"/>
    </format>
    <format dxfId="233">
      <pivotArea outline="0" fieldPosition="0">
        <references count="1">
          <reference field="4294967294" count="1">
            <x v="3"/>
          </reference>
        </references>
      </pivotArea>
    </format>
    <format dxfId="234">
      <pivotArea field="-2" type="button" dataOnly="0" labelOnly="1" outline="0" axis="axisRow" fieldPosition="0"/>
    </format>
    <format dxfId="195">
      <pivotArea dataOnly="0" labelOnly="1" grandCol="1" outline="0" fieldPosition="0"/>
    </format>
    <format dxfId="180">
      <pivotArea dataOnly="0" labelOnly="1" fieldPosition="0">
        <references count="1">
          <reference field="10" count="0"/>
        </references>
      </pivotArea>
    </format>
  </formats>
  <conditionalFormats count="4"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74"/>
  <sheetViews>
    <sheetView showGridLines="0" view="pageLayout" zoomScaleNormal="115" workbookViewId="0">
      <selection activeCell="D8" sqref="D8"/>
    </sheetView>
  </sheetViews>
  <sheetFormatPr defaultRowHeight="15" x14ac:dyDescent="0.25"/>
  <cols>
    <col min="1" max="1" width="27.140625" bestFit="1" customWidth="1"/>
    <col min="2" max="2" width="8.7109375" bestFit="1" customWidth="1"/>
    <col min="3" max="3" width="10.140625" bestFit="1" customWidth="1"/>
    <col min="4" max="4" width="27.28515625" bestFit="1" customWidth="1"/>
    <col min="5" max="5" width="10.42578125" bestFit="1" customWidth="1"/>
    <col min="6" max="6" width="12" bestFit="1" customWidth="1"/>
  </cols>
  <sheetData>
    <row r="1" spans="1:5" ht="15.75" x14ac:dyDescent="0.25">
      <c r="A1" s="10" t="s">
        <v>77</v>
      </c>
    </row>
    <row r="2" spans="1:5" ht="15.75" x14ac:dyDescent="0.25">
      <c r="A2" s="1" t="s">
        <v>69</v>
      </c>
      <c r="B2" s="2" t="s" vm="1">
        <v>71</v>
      </c>
      <c r="D2" s="9" t="s">
        <v>73</v>
      </c>
      <c r="E2" s="9"/>
    </row>
    <row r="3" spans="1:5" ht="15.75" x14ac:dyDescent="0.25">
      <c r="A3" s="1" t="s">
        <v>0</v>
      </c>
      <c r="B3" s="2" t="s" vm="2">
        <v>71</v>
      </c>
      <c r="D3" s="9" t="s">
        <v>78</v>
      </c>
      <c r="E3" s="9"/>
    </row>
    <row r="4" spans="1:5" ht="18.75" x14ac:dyDescent="0.3">
      <c r="A4" s="1" t="s">
        <v>68</v>
      </c>
      <c r="B4" s="2" t="s" vm="3">
        <v>71</v>
      </c>
      <c r="D4" s="18" t="s">
        <v>106</v>
      </c>
      <c r="E4" s="8"/>
    </row>
    <row r="6" spans="1:5" x14ac:dyDescent="0.25">
      <c r="A6" s="6" t="s">
        <v>73</v>
      </c>
      <c r="B6" s="7" t="s">
        <v>74</v>
      </c>
      <c r="C6" s="7" t="s">
        <v>75</v>
      </c>
      <c r="D6" s="7" t="s">
        <v>76</v>
      </c>
      <c r="E6" s="7" t="s">
        <v>72</v>
      </c>
    </row>
    <row r="7" spans="1:5" x14ac:dyDescent="0.25">
      <c r="A7" s="3" t="s">
        <v>11</v>
      </c>
      <c r="B7" s="4">
        <v>1421158.96</v>
      </c>
      <c r="C7" s="4">
        <v>2889321.88</v>
      </c>
      <c r="D7" s="4">
        <v>10924012.960000001</v>
      </c>
      <c r="E7" s="5">
        <v>3.7808224260565946</v>
      </c>
    </row>
    <row r="8" spans="1:5" x14ac:dyDescent="0.25">
      <c r="A8" s="3" t="s">
        <v>44</v>
      </c>
      <c r="B8" s="4"/>
      <c r="C8" s="4">
        <v>162534.09</v>
      </c>
      <c r="D8" s="4">
        <v>805675.63</v>
      </c>
      <c r="E8" s="5">
        <v>4.956963982140608</v>
      </c>
    </row>
    <row r="9" spans="1:5" x14ac:dyDescent="0.25">
      <c r="A9" s="3" t="s">
        <v>10</v>
      </c>
      <c r="B9" s="4">
        <v>12169170.460000001</v>
      </c>
      <c r="C9" s="4">
        <v>37506624.100000001</v>
      </c>
      <c r="D9" s="4">
        <v>82089923.829999998</v>
      </c>
      <c r="E9" s="5">
        <v>2.1886780215444661</v>
      </c>
    </row>
    <row r="10" spans="1:5" x14ac:dyDescent="0.25">
      <c r="A10" s="3" t="s">
        <v>13</v>
      </c>
      <c r="B10" s="4">
        <v>351590.32</v>
      </c>
      <c r="C10" s="4">
        <v>740367.8</v>
      </c>
      <c r="D10" s="4">
        <v>2265407.25</v>
      </c>
      <c r="E10" s="5">
        <v>3.0598403253085831</v>
      </c>
    </row>
    <row r="11" spans="1:5" x14ac:dyDescent="0.25">
      <c r="A11" s="3" t="s">
        <v>30</v>
      </c>
      <c r="B11" s="4">
        <v>181917.29</v>
      </c>
      <c r="C11" s="4">
        <v>674348.67</v>
      </c>
      <c r="D11" s="4">
        <v>3171742.1</v>
      </c>
      <c r="E11" s="5">
        <v>4.7034156677435126</v>
      </c>
    </row>
    <row r="12" spans="1:5" x14ac:dyDescent="0.25">
      <c r="A12" s="3" t="s">
        <v>2</v>
      </c>
      <c r="B12" s="4">
        <v>7176248.0199999996</v>
      </c>
      <c r="C12" s="4">
        <v>23669537.93</v>
      </c>
      <c r="D12" s="4">
        <v>52979606.530000001</v>
      </c>
      <c r="E12" s="5">
        <v>2.238303370631114</v>
      </c>
    </row>
    <row r="13" spans="1:5" x14ac:dyDescent="0.25">
      <c r="A13" s="3" t="s">
        <v>3</v>
      </c>
      <c r="B13" s="4">
        <v>9582893.7400000002</v>
      </c>
      <c r="C13" s="4">
        <v>17675320.82</v>
      </c>
      <c r="D13" s="4">
        <v>61116567.130000003</v>
      </c>
      <c r="E13" s="5">
        <v>3.4577345301051232</v>
      </c>
    </row>
    <row r="14" spans="1:5" x14ac:dyDescent="0.25">
      <c r="A14" s="3" t="s">
        <v>60</v>
      </c>
      <c r="B14" s="4">
        <v>852541.07</v>
      </c>
      <c r="C14" s="4">
        <v>1772715.57</v>
      </c>
      <c r="D14" s="4">
        <v>6312296.3700000001</v>
      </c>
      <c r="E14" s="5">
        <v>3.5608060744905625</v>
      </c>
    </row>
    <row r="15" spans="1:5" x14ac:dyDescent="0.25">
      <c r="A15" s="3" t="s">
        <v>38</v>
      </c>
      <c r="B15" s="4">
        <v>241323.21</v>
      </c>
      <c r="C15" s="4">
        <v>826086.99</v>
      </c>
      <c r="D15" s="4">
        <v>4072008.35</v>
      </c>
      <c r="E15" s="5">
        <v>4.929273066024197</v>
      </c>
    </row>
    <row r="16" spans="1:5" x14ac:dyDescent="0.25">
      <c r="A16" s="3" t="s">
        <v>42</v>
      </c>
      <c r="B16" s="4">
        <v>597546.22</v>
      </c>
      <c r="C16" s="4">
        <v>1323922.69</v>
      </c>
      <c r="D16" s="4">
        <v>5508504.8600000003</v>
      </c>
      <c r="E16" s="5">
        <v>4.1607451111816811</v>
      </c>
    </row>
    <row r="17" spans="1:5" x14ac:dyDescent="0.25">
      <c r="A17" s="3" t="s">
        <v>37</v>
      </c>
      <c r="B17" s="4"/>
      <c r="C17" s="4">
        <v>417961.2</v>
      </c>
      <c r="D17" s="4">
        <v>3017815.13</v>
      </c>
      <c r="E17" s="5">
        <v>7.2203236329113798</v>
      </c>
    </row>
    <row r="18" spans="1:5" x14ac:dyDescent="0.25">
      <c r="A18" s="3" t="s">
        <v>17</v>
      </c>
      <c r="B18" s="4">
        <v>905096.71</v>
      </c>
      <c r="C18" s="4">
        <v>2196627.85</v>
      </c>
      <c r="D18" s="4">
        <v>7671381.2999999998</v>
      </c>
      <c r="E18" s="5">
        <v>3.4923445498517189</v>
      </c>
    </row>
    <row r="19" spans="1:5" x14ac:dyDescent="0.25">
      <c r="A19" s="3" t="s">
        <v>56</v>
      </c>
      <c r="B19" s="4">
        <v>462637.92</v>
      </c>
      <c r="C19" s="4">
        <v>1179768.76</v>
      </c>
      <c r="D19" s="4">
        <v>4247167.71</v>
      </c>
      <c r="E19" s="5">
        <v>3.6000001474865293</v>
      </c>
    </row>
    <row r="20" spans="1:5" x14ac:dyDescent="0.25">
      <c r="A20" s="3" t="s">
        <v>49</v>
      </c>
      <c r="B20" s="4">
        <v>1143407.8500000001</v>
      </c>
      <c r="C20" s="4">
        <v>2752286.63</v>
      </c>
      <c r="D20" s="4">
        <v>9285416.5999999996</v>
      </c>
      <c r="E20" s="5">
        <v>3.3737098813723483</v>
      </c>
    </row>
    <row r="21" spans="1:5" x14ac:dyDescent="0.25">
      <c r="A21" s="3" t="s">
        <v>65</v>
      </c>
      <c r="B21" s="4">
        <v>1669064.37</v>
      </c>
      <c r="C21" s="4">
        <v>2473054.08</v>
      </c>
      <c r="D21" s="4">
        <v>7545512.4199999999</v>
      </c>
      <c r="E21" s="5">
        <v>3.0510907468711723</v>
      </c>
    </row>
    <row r="22" spans="1:5" x14ac:dyDescent="0.25">
      <c r="A22" s="3" t="s">
        <v>34</v>
      </c>
      <c r="B22" s="4">
        <v>287996.74</v>
      </c>
      <c r="C22" s="4">
        <v>756818.22</v>
      </c>
      <c r="D22" s="4">
        <v>1868914.36</v>
      </c>
      <c r="E22" s="5">
        <v>2.4694362670074197</v>
      </c>
    </row>
    <row r="23" spans="1:5" x14ac:dyDescent="0.25">
      <c r="A23" s="3" t="s">
        <v>21</v>
      </c>
      <c r="B23" s="4">
        <v>802783.11</v>
      </c>
      <c r="C23" s="4">
        <v>1717525.22</v>
      </c>
      <c r="D23" s="4">
        <v>4140120.59</v>
      </c>
      <c r="E23" s="5">
        <v>2.4105151655356769</v>
      </c>
    </row>
    <row r="24" spans="1:5" x14ac:dyDescent="0.25">
      <c r="A24" s="3" t="s">
        <v>61</v>
      </c>
      <c r="B24" s="4">
        <v>2609242.38</v>
      </c>
      <c r="C24" s="4">
        <v>6265231.9800000004</v>
      </c>
      <c r="D24" s="4">
        <v>15171675.699999999</v>
      </c>
      <c r="E24" s="5">
        <v>2.4215664716695771</v>
      </c>
    </row>
    <row r="25" spans="1:5" x14ac:dyDescent="0.25">
      <c r="A25" s="3" t="s">
        <v>33</v>
      </c>
      <c r="B25" s="4">
        <v>118429.03</v>
      </c>
      <c r="C25" s="4">
        <v>648682.66</v>
      </c>
      <c r="D25" s="4">
        <v>1854965.87</v>
      </c>
      <c r="E25" s="5">
        <v>2.8595891094113721</v>
      </c>
    </row>
    <row r="26" spans="1:5" x14ac:dyDescent="0.25">
      <c r="A26" s="3" t="s">
        <v>46</v>
      </c>
      <c r="B26" s="4"/>
      <c r="C26" s="4">
        <v>143154.04</v>
      </c>
      <c r="D26" s="4">
        <v>722409.08</v>
      </c>
      <c r="E26" s="5">
        <v>5.04637577814779</v>
      </c>
    </row>
    <row r="27" spans="1:5" x14ac:dyDescent="0.25">
      <c r="A27" s="3" t="s">
        <v>36</v>
      </c>
      <c r="B27" s="4">
        <v>104825.53</v>
      </c>
      <c r="C27" s="4">
        <v>748506.75</v>
      </c>
      <c r="D27" s="4">
        <v>2345406.36</v>
      </c>
      <c r="E27" s="5">
        <v>3.1334471733220841</v>
      </c>
    </row>
    <row r="28" spans="1:5" x14ac:dyDescent="0.25">
      <c r="A28" s="3" t="s">
        <v>57</v>
      </c>
      <c r="B28" s="4">
        <v>1804484.17</v>
      </c>
      <c r="C28" s="4">
        <v>2609448.62</v>
      </c>
      <c r="D28" s="4">
        <v>11938162.93</v>
      </c>
      <c r="E28" s="5">
        <v>4.5749752796435592</v>
      </c>
    </row>
    <row r="29" spans="1:5" x14ac:dyDescent="0.25">
      <c r="A29" s="3" t="s">
        <v>22</v>
      </c>
      <c r="B29" s="4">
        <v>2342107.9</v>
      </c>
      <c r="C29" s="4">
        <v>3462178.64</v>
      </c>
      <c r="D29" s="4">
        <v>12420697.800000001</v>
      </c>
      <c r="E29" s="5">
        <v>3.5875381057749234</v>
      </c>
    </row>
    <row r="30" spans="1:5" x14ac:dyDescent="0.25">
      <c r="A30" s="3" t="s">
        <v>31</v>
      </c>
      <c r="B30" s="4">
        <v>181128.45</v>
      </c>
      <c r="C30" s="4">
        <v>679745</v>
      </c>
      <c r="D30" s="4">
        <v>3638823.64</v>
      </c>
      <c r="E30" s="5">
        <v>5.3532186923037317</v>
      </c>
    </row>
    <row r="31" spans="1:5" x14ac:dyDescent="0.25">
      <c r="A31" s="3" t="s">
        <v>43</v>
      </c>
      <c r="B31" s="4">
        <v>416982.09</v>
      </c>
      <c r="C31" s="4">
        <v>833074.59</v>
      </c>
      <c r="D31" s="4">
        <v>4128023.44</v>
      </c>
      <c r="E31" s="5">
        <v>4.9551666676089594</v>
      </c>
    </row>
    <row r="32" spans="1:5" x14ac:dyDescent="0.25">
      <c r="A32" s="3" t="s">
        <v>41</v>
      </c>
      <c r="B32" s="4">
        <v>458809.95</v>
      </c>
      <c r="C32" s="4">
        <v>1317625.2</v>
      </c>
      <c r="D32" s="4">
        <v>5163762.3899999997</v>
      </c>
      <c r="E32" s="5">
        <v>3.9189918271144175</v>
      </c>
    </row>
    <row r="33" spans="1:5" x14ac:dyDescent="0.25">
      <c r="A33" s="3" t="s">
        <v>26</v>
      </c>
      <c r="B33" s="4">
        <v>410976.9</v>
      </c>
      <c r="C33" s="4">
        <v>938709.3</v>
      </c>
      <c r="D33" s="4">
        <v>4187228.54</v>
      </c>
      <c r="E33" s="5">
        <v>4.4606232621749884</v>
      </c>
    </row>
    <row r="34" spans="1:5" x14ac:dyDescent="0.25">
      <c r="A34" s="3" t="s">
        <v>29</v>
      </c>
      <c r="B34" s="4">
        <v>360647.76</v>
      </c>
      <c r="C34" s="4">
        <v>877937.94</v>
      </c>
      <c r="D34" s="4">
        <v>3903920.33</v>
      </c>
      <c r="E34" s="5">
        <v>4.4466928152119731</v>
      </c>
    </row>
    <row r="35" spans="1:5" x14ac:dyDescent="0.25">
      <c r="A35" s="3" t="s">
        <v>12</v>
      </c>
      <c r="B35" s="4">
        <v>786899.1</v>
      </c>
      <c r="C35" s="4">
        <v>1766211.09</v>
      </c>
      <c r="D35" s="4">
        <v>6428628.5999999996</v>
      </c>
      <c r="E35" s="5">
        <v>3.6397849817600223</v>
      </c>
    </row>
    <row r="36" spans="1:5" x14ac:dyDescent="0.25">
      <c r="A36" s="3" t="s">
        <v>16</v>
      </c>
      <c r="B36" s="4">
        <v>1651773.06</v>
      </c>
      <c r="C36" s="4">
        <v>2991636.73</v>
      </c>
      <c r="D36" s="4">
        <v>9819707.9900000002</v>
      </c>
      <c r="E36" s="5">
        <v>3.2823864914908971</v>
      </c>
    </row>
    <row r="37" spans="1:5" x14ac:dyDescent="0.25">
      <c r="A37" s="3" t="s">
        <v>67</v>
      </c>
      <c r="B37" s="4">
        <v>1527093.19</v>
      </c>
      <c r="C37" s="4">
        <v>2021307.6</v>
      </c>
      <c r="D37" s="4">
        <v>7915833.71</v>
      </c>
      <c r="E37" s="5">
        <v>3.9161945020144384</v>
      </c>
    </row>
    <row r="38" spans="1:5" x14ac:dyDescent="0.25">
      <c r="A38" s="3" t="s">
        <v>47</v>
      </c>
      <c r="B38" s="4">
        <v>73384.399999999994</v>
      </c>
      <c r="C38" s="4">
        <v>457524.18</v>
      </c>
      <c r="D38" s="4">
        <v>1813067.87</v>
      </c>
      <c r="E38" s="5">
        <v>3.9627804370907787</v>
      </c>
    </row>
    <row r="39" spans="1:5" x14ac:dyDescent="0.25">
      <c r="A39" s="3" t="s">
        <v>58</v>
      </c>
      <c r="B39" s="4">
        <v>2935579.42</v>
      </c>
      <c r="C39" s="4">
        <v>8347860.8200000003</v>
      </c>
      <c r="D39" s="4">
        <v>19285758.77</v>
      </c>
      <c r="E39" s="5">
        <v>2.3102635736085499</v>
      </c>
    </row>
    <row r="40" spans="1:5" x14ac:dyDescent="0.25">
      <c r="A40" s="3" t="s">
        <v>27</v>
      </c>
      <c r="B40" s="4">
        <v>540888.93999999994</v>
      </c>
      <c r="C40" s="4">
        <v>821784.57</v>
      </c>
      <c r="D40" s="4">
        <v>2874380.11</v>
      </c>
      <c r="E40" s="5">
        <v>3.4977294718492953</v>
      </c>
    </row>
    <row r="41" spans="1:5" x14ac:dyDescent="0.25">
      <c r="A41" s="3" t="s">
        <v>20</v>
      </c>
      <c r="B41" s="4">
        <v>561632.18999999994</v>
      </c>
      <c r="C41" s="4">
        <v>1497307.61</v>
      </c>
      <c r="D41" s="4">
        <v>4072202.84</v>
      </c>
      <c r="E41" s="5">
        <v>2.7196835258187191</v>
      </c>
    </row>
    <row r="42" spans="1:5" x14ac:dyDescent="0.25">
      <c r="A42" s="3" t="s">
        <v>62</v>
      </c>
      <c r="B42" s="4">
        <v>1545414.4</v>
      </c>
      <c r="C42" s="4">
        <v>2067836.93</v>
      </c>
      <c r="D42" s="4">
        <v>8670140.25</v>
      </c>
      <c r="E42" s="5">
        <v>4.1928549220755045</v>
      </c>
    </row>
    <row r="43" spans="1:5" x14ac:dyDescent="0.25">
      <c r="A43" s="3" t="s">
        <v>45</v>
      </c>
      <c r="B43" s="4">
        <v>69942.850000000006</v>
      </c>
      <c r="C43" s="4">
        <v>479888.18</v>
      </c>
      <c r="D43" s="4">
        <v>1843217.02</v>
      </c>
      <c r="E43" s="5">
        <v>3.8409302350393379</v>
      </c>
    </row>
    <row r="44" spans="1:5" x14ac:dyDescent="0.25">
      <c r="A44" s="3" t="s">
        <v>19</v>
      </c>
      <c r="B44" s="4">
        <v>416213.19</v>
      </c>
      <c r="C44" s="4">
        <v>1014663.12</v>
      </c>
      <c r="D44" s="4">
        <v>2758212.96</v>
      </c>
      <c r="E44" s="5">
        <v>2.7183534176348108</v>
      </c>
    </row>
    <row r="45" spans="1:5" x14ac:dyDescent="0.25">
      <c r="A45" s="3" t="s">
        <v>32</v>
      </c>
      <c r="B45" s="4"/>
      <c r="C45" s="4">
        <v>162753.95000000001</v>
      </c>
      <c r="D45" s="4">
        <v>1443942.15</v>
      </c>
      <c r="E45" s="5">
        <v>8.8719330621468782</v>
      </c>
    </row>
    <row r="46" spans="1:5" x14ac:dyDescent="0.25">
      <c r="A46" s="3" t="s">
        <v>5</v>
      </c>
      <c r="B46" s="4">
        <v>4682610.4800000004</v>
      </c>
      <c r="C46" s="4">
        <v>5972163.8600000003</v>
      </c>
      <c r="D46" s="4">
        <v>18801025.219999999</v>
      </c>
      <c r="E46" s="5">
        <v>3.1481094056920265</v>
      </c>
    </row>
    <row r="47" spans="1:5" x14ac:dyDescent="0.25">
      <c r="A47" s="3" t="s">
        <v>24</v>
      </c>
      <c r="B47" s="4">
        <v>173080.8</v>
      </c>
      <c r="C47" s="4">
        <v>933136.09</v>
      </c>
      <c r="D47" s="4">
        <v>4807280.34</v>
      </c>
      <c r="E47" s="5">
        <v>5.1517462367145184</v>
      </c>
    </row>
    <row r="48" spans="1:5" x14ac:dyDescent="0.25">
      <c r="A48" s="3" t="s">
        <v>64</v>
      </c>
      <c r="B48" s="4">
        <v>1482289.87</v>
      </c>
      <c r="C48" s="4">
        <v>2113442.65</v>
      </c>
      <c r="D48" s="4">
        <v>8086224.5099999998</v>
      </c>
      <c r="E48" s="5">
        <v>3.8260912875965669</v>
      </c>
    </row>
    <row r="49" spans="1:5" x14ac:dyDescent="0.25">
      <c r="A49" s="3" t="s">
        <v>1</v>
      </c>
      <c r="B49" s="4">
        <v>990022.26</v>
      </c>
      <c r="C49" s="4">
        <v>3417669.59</v>
      </c>
      <c r="D49" s="4">
        <v>16114191.41</v>
      </c>
      <c r="E49" s="5">
        <v>4.7149646815331847</v>
      </c>
    </row>
    <row r="50" spans="1:5" x14ac:dyDescent="0.25">
      <c r="A50" s="3" t="s">
        <v>15</v>
      </c>
      <c r="B50" s="4">
        <v>526231.55000000005</v>
      </c>
      <c r="C50" s="4">
        <v>1626281.17</v>
      </c>
      <c r="D50" s="4">
        <v>4015071.5</v>
      </c>
      <c r="E50" s="5">
        <v>2.4688667458407578</v>
      </c>
    </row>
    <row r="51" spans="1:5" x14ac:dyDescent="0.25">
      <c r="A51" s="3" t="s">
        <v>55</v>
      </c>
      <c r="B51" s="4">
        <v>247519.16</v>
      </c>
      <c r="C51" s="4">
        <v>389012.13</v>
      </c>
      <c r="D51" s="4">
        <v>1117963.1200000001</v>
      </c>
      <c r="E51" s="5">
        <v>2.8738515685873347</v>
      </c>
    </row>
    <row r="52" spans="1:5" x14ac:dyDescent="0.25">
      <c r="A52" s="3" t="s">
        <v>28</v>
      </c>
      <c r="B52" s="4"/>
      <c r="C52" s="4">
        <v>13179.02</v>
      </c>
      <c r="D52" s="4">
        <v>351210.13</v>
      </c>
      <c r="E52" s="5">
        <v>26.649184081972709</v>
      </c>
    </row>
    <row r="53" spans="1:5" x14ac:dyDescent="0.25">
      <c r="A53" s="3" t="s">
        <v>7</v>
      </c>
      <c r="B53" s="4">
        <v>1867175.07</v>
      </c>
      <c r="C53" s="4">
        <v>3728375.26</v>
      </c>
      <c r="D53" s="4">
        <v>9850394.5899999999</v>
      </c>
      <c r="E53" s="5">
        <v>2.6420072828184149</v>
      </c>
    </row>
    <row r="54" spans="1:5" x14ac:dyDescent="0.25">
      <c r="A54" s="3" t="s">
        <v>54</v>
      </c>
      <c r="B54" s="4">
        <v>259089.69</v>
      </c>
      <c r="C54" s="4">
        <v>401692.64</v>
      </c>
      <c r="D54" s="4">
        <v>1199362.8600000001</v>
      </c>
      <c r="E54" s="5">
        <v>2.9857725548568679</v>
      </c>
    </row>
    <row r="55" spans="1:5" x14ac:dyDescent="0.25">
      <c r="A55" s="3" t="s">
        <v>52</v>
      </c>
      <c r="B55" s="4">
        <v>458873.63</v>
      </c>
      <c r="C55" s="4">
        <v>1099603.57</v>
      </c>
      <c r="D55" s="4">
        <v>3882560.96</v>
      </c>
      <c r="E55" s="5">
        <v>3.530873367390031</v>
      </c>
    </row>
    <row r="56" spans="1:5" x14ac:dyDescent="0.25">
      <c r="A56" s="3" t="s">
        <v>25</v>
      </c>
      <c r="B56" s="4">
        <v>1593507.3</v>
      </c>
      <c r="C56" s="4">
        <v>2456724.54</v>
      </c>
      <c r="D56" s="4">
        <v>10825195.029999999</v>
      </c>
      <c r="E56" s="5">
        <v>4.4063527895561299</v>
      </c>
    </row>
    <row r="57" spans="1:5" x14ac:dyDescent="0.25">
      <c r="A57" s="3" t="s">
        <v>40</v>
      </c>
      <c r="B57" s="4">
        <v>510186.17</v>
      </c>
      <c r="C57" s="4">
        <v>1454505.18</v>
      </c>
      <c r="D57" s="4">
        <v>5273396.54</v>
      </c>
      <c r="E57" s="5">
        <v>3.6255605084885296</v>
      </c>
    </row>
    <row r="58" spans="1:5" x14ac:dyDescent="0.25">
      <c r="A58" s="3" t="s">
        <v>59</v>
      </c>
      <c r="B58" s="4">
        <v>813378.54</v>
      </c>
      <c r="C58" s="4">
        <v>1747581.69</v>
      </c>
      <c r="D58" s="4">
        <v>5443873.3600000003</v>
      </c>
      <c r="E58" s="5">
        <v>3.1150894926119306</v>
      </c>
    </row>
    <row r="59" spans="1:5" x14ac:dyDescent="0.25">
      <c r="A59" s="3" t="s">
        <v>35</v>
      </c>
      <c r="B59" s="4">
        <v>1617662.51</v>
      </c>
      <c r="C59" s="4">
        <v>2574641.21</v>
      </c>
      <c r="D59" s="4">
        <v>9729512.7300000004</v>
      </c>
      <c r="E59" s="5">
        <v>3.7789780930291257</v>
      </c>
    </row>
    <row r="60" spans="1:5" x14ac:dyDescent="0.25">
      <c r="A60" s="3" t="s">
        <v>51</v>
      </c>
      <c r="B60" s="4">
        <v>389161.04</v>
      </c>
      <c r="C60" s="4">
        <v>1005042.45</v>
      </c>
      <c r="D60" s="4">
        <v>4056096.9</v>
      </c>
      <c r="E60" s="5">
        <v>4.0357468483047656</v>
      </c>
    </row>
    <row r="61" spans="1:5" x14ac:dyDescent="0.25">
      <c r="A61" s="3" t="s">
        <v>4</v>
      </c>
      <c r="B61" s="4">
        <v>4827925.58</v>
      </c>
      <c r="C61" s="4">
        <v>6437330.6799999997</v>
      </c>
      <c r="D61" s="4">
        <v>20697519.780000001</v>
      </c>
      <c r="E61" s="5">
        <v>3.2152332711918414</v>
      </c>
    </row>
    <row r="62" spans="1:5" x14ac:dyDescent="0.25">
      <c r="A62" s="3" t="s">
        <v>53</v>
      </c>
      <c r="B62" s="4">
        <v>234404.94</v>
      </c>
      <c r="C62" s="4">
        <v>383094.89</v>
      </c>
      <c r="D62" s="4">
        <v>1189344.75</v>
      </c>
      <c r="E62" s="5">
        <v>3.1045696015418005</v>
      </c>
    </row>
    <row r="63" spans="1:5" x14ac:dyDescent="0.25">
      <c r="A63" s="3" t="s">
        <v>14</v>
      </c>
      <c r="B63" s="4">
        <v>550457.97</v>
      </c>
      <c r="C63" s="4">
        <v>1073719.8400000001</v>
      </c>
      <c r="D63" s="4">
        <v>4655996</v>
      </c>
      <c r="E63" s="5">
        <v>4.3363229648434176</v>
      </c>
    </row>
    <row r="64" spans="1:5" x14ac:dyDescent="0.25">
      <c r="A64" s="3" t="s">
        <v>23</v>
      </c>
      <c r="B64" s="4">
        <v>559826.12</v>
      </c>
      <c r="C64" s="4">
        <v>1673339.61</v>
      </c>
      <c r="D64" s="4">
        <v>4355023.83</v>
      </c>
      <c r="E64" s="5">
        <v>2.6025941201499436</v>
      </c>
    </row>
    <row r="65" spans="1:5" x14ac:dyDescent="0.25">
      <c r="A65" s="3" t="s">
        <v>50</v>
      </c>
      <c r="B65" s="4">
        <v>1244018.82</v>
      </c>
      <c r="C65" s="4">
        <v>2851347.4</v>
      </c>
      <c r="D65" s="4">
        <v>8752286.6999999993</v>
      </c>
      <c r="E65" s="5">
        <v>3.0695266034577195</v>
      </c>
    </row>
    <row r="66" spans="1:5" x14ac:dyDescent="0.25">
      <c r="A66" s="3" t="s">
        <v>18</v>
      </c>
      <c r="B66" s="4">
        <v>91227.199999999997</v>
      </c>
      <c r="C66" s="4">
        <v>531219.65</v>
      </c>
      <c r="D66" s="4">
        <v>2118516.9900000002</v>
      </c>
      <c r="E66" s="5">
        <v>3.9880245205537861</v>
      </c>
    </row>
    <row r="67" spans="1:5" x14ac:dyDescent="0.25">
      <c r="A67" s="3" t="s">
        <v>6</v>
      </c>
      <c r="B67" s="4">
        <v>1893824.51</v>
      </c>
      <c r="C67" s="4">
        <v>4415642.7300000004</v>
      </c>
      <c r="D67" s="4">
        <v>12186268.619999999</v>
      </c>
      <c r="E67" s="5">
        <v>2.759794975532361</v>
      </c>
    </row>
    <row r="68" spans="1:5" x14ac:dyDescent="0.25">
      <c r="A68" s="3" t="s">
        <v>9</v>
      </c>
      <c r="B68" s="4">
        <v>222638.47</v>
      </c>
      <c r="C68" s="4">
        <v>1325489.44</v>
      </c>
      <c r="D68" s="4">
        <v>3295972.5</v>
      </c>
      <c r="E68" s="5">
        <v>2.4866078902899447</v>
      </c>
    </row>
    <row r="69" spans="1:5" x14ac:dyDescent="0.25">
      <c r="A69" s="3" t="s">
        <v>39</v>
      </c>
      <c r="B69" s="4">
        <v>598527.31999999995</v>
      </c>
      <c r="C69" s="4">
        <v>1608113.42</v>
      </c>
      <c r="D69" s="4">
        <v>7349581.1100000003</v>
      </c>
      <c r="E69" s="5">
        <v>4.5703126524496023</v>
      </c>
    </row>
    <row r="70" spans="1:5" x14ac:dyDescent="0.25">
      <c r="A70" s="3" t="s">
        <v>66</v>
      </c>
      <c r="B70" s="4">
        <v>1730790.48</v>
      </c>
      <c r="C70" s="4">
        <v>2145221.92</v>
      </c>
      <c r="D70" s="4">
        <v>8533368.9800000004</v>
      </c>
      <c r="E70" s="5">
        <v>3.9778490516263236</v>
      </c>
    </row>
    <row r="71" spans="1:5" x14ac:dyDescent="0.25">
      <c r="A71" s="3" t="s">
        <v>63</v>
      </c>
      <c r="B71" s="4">
        <v>1553625.99</v>
      </c>
      <c r="C71" s="4">
        <v>2235120.4</v>
      </c>
      <c r="D71" s="4">
        <v>7780406.0599999996</v>
      </c>
      <c r="E71" s="5">
        <v>3.480978501202888</v>
      </c>
    </row>
    <row r="72" spans="1:5" x14ac:dyDescent="0.25">
      <c r="A72" s="3" t="s">
        <v>48</v>
      </c>
      <c r="B72" s="4">
        <v>1258182.06</v>
      </c>
      <c r="C72" s="4">
        <v>2625411.79</v>
      </c>
      <c r="D72" s="4">
        <v>9725785.1999999993</v>
      </c>
      <c r="E72" s="5">
        <v>3.7044798979896405</v>
      </c>
    </row>
    <row r="73" spans="1:5" x14ac:dyDescent="0.25">
      <c r="A73" s="3" t="s">
        <v>8</v>
      </c>
      <c r="B73" s="4">
        <v>340189.93</v>
      </c>
      <c r="C73" s="4">
        <v>1564958.26</v>
      </c>
      <c r="D73" s="4">
        <v>5261424.08</v>
      </c>
      <c r="E73" s="5">
        <v>3.3620219877302033</v>
      </c>
    </row>
    <row r="74" spans="1:5" x14ac:dyDescent="0.25">
      <c r="A74" s="3" t="s">
        <v>70</v>
      </c>
      <c r="B74" s="4">
        <v>87478258.349999994</v>
      </c>
      <c r="C74" s="4">
        <v>196690953.08000001</v>
      </c>
      <c r="D74" s="4">
        <v>598877095.26999998</v>
      </c>
      <c r="E74" s="5">
        <v>3.0447617742053392</v>
      </c>
    </row>
  </sheetData>
  <conditionalFormatting pivot="1" sqref="B7:D73">
    <cfRule type="colorScale" priority="2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E7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{7FFC7132-A050-4FA1-AB6A-980130F75010}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Pro,Bold"&amp;18&amp;K000000AtliQ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FFC7132-A050-4FA1-AB6A-980130F7501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1C44C0-56E5-40CF-A9FE-F38E478FC3F5}">
  <dimension ref="A2:F30"/>
  <sheetViews>
    <sheetView showGridLines="0" view="pageLayout" zoomScaleNormal="115" workbookViewId="0">
      <selection activeCell="D8" sqref="D8"/>
    </sheetView>
  </sheetViews>
  <sheetFormatPr defaultRowHeight="15" x14ac:dyDescent="0.25"/>
  <cols>
    <col min="1" max="1" width="18" bestFit="1" customWidth="1"/>
    <col min="2" max="2" width="8.7109375" bestFit="1" customWidth="1"/>
    <col min="3" max="3" width="10.140625" bestFit="1" customWidth="1"/>
    <col min="4" max="4" width="27" bestFit="1" customWidth="1"/>
    <col min="5" max="5" width="14.7109375" bestFit="1" customWidth="1"/>
    <col min="6" max="6" width="8.140625" bestFit="1" customWidth="1"/>
  </cols>
  <sheetData>
    <row r="2" spans="1:6" ht="15.75" x14ac:dyDescent="0.25">
      <c r="A2" s="10" t="s">
        <v>77</v>
      </c>
      <c r="D2" s="9" t="s">
        <v>102</v>
      </c>
      <c r="E2" s="9"/>
    </row>
    <row r="3" spans="1:6" ht="15.75" x14ac:dyDescent="0.25">
      <c r="A3" s="1" t="s">
        <v>69</v>
      </c>
      <c r="B3" s="2" t="s" vm="1">
        <v>71</v>
      </c>
      <c r="D3" s="9" t="s">
        <v>103</v>
      </c>
      <c r="E3" s="9"/>
    </row>
    <row r="4" spans="1:6" ht="18.75" x14ac:dyDescent="0.3">
      <c r="A4" s="1" t="s">
        <v>68</v>
      </c>
      <c r="B4" s="2" t="s" vm="3">
        <v>71</v>
      </c>
      <c r="D4" s="18" t="s">
        <v>106</v>
      </c>
      <c r="E4" s="8"/>
    </row>
    <row r="6" spans="1:6" x14ac:dyDescent="0.25">
      <c r="A6" s="1" t="s">
        <v>73</v>
      </c>
      <c r="B6" s="7" t="s">
        <v>74</v>
      </c>
      <c r="C6" s="7" t="s">
        <v>75</v>
      </c>
      <c r="D6" s="7" t="s">
        <v>76</v>
      </c>
      <c r="E6" s="7" t="s">
        <v>104</v>
      </c>
      <c r="F6" s="7" t="s">
        <v>105</v>
      </c>
    </row>
    <row r="7" spans="1:6" x14ac:dyDescent="0.25">
      <c r="A7" s="3" t="s">
        <v>83</v>
      </c>
      <c r="B7" s="4">
        <v>3876686.5</v>
      </c>
      <c r="C7" s="4">
        <v>10697994.09</v>
      </c>
      <c r="D7" s="4">
        <v>20991333.73</v>
      </c>
      <c r="E7" s="4">
        <v>-2212702.5500000007</v>
      </c>
      <c r="F7" s="5">
        <v>-0.10541028876300947</v>
      </c>
    </row>
    <row r="8" spans="1:6" x14ac:dyDescent="0.25">
      <c r="A8" s="3" t="s">
        <v>84</v>
      </c>
      <c r="B8" s="4"/>
      <c r="C8" s="4">
        <v>118281.03</v>
      </c>
      <c r="D8" s="4">
        <v>2840298.27</v>
      </c>
      <c r="E8" s="4">
        <v>-333376.85999999987</v>
      </c>
      <c r="F8" s="5">
        <v>-0.11737389115826904</v>
      </c>
    </row>
    <row r="9" spans="1:6" x14ac:dyDescent="0.25">
      <c r="A9" s="3" t="s">
        <v>85</v>
      </c>
      <c r="B9" s="4">
        <v>479984.39</v>
      </c>
      <c r="C9" s="4">
        <v>2258843.36</v>
      </c>
      <c r="D9" s="4">
        <v>6950493.5499999998</v>
      </c>
      <c r="E9" s="4">
        <v>-716880.88999999966</v>
      </c>
      <c r="F9" s="5">
        <v>-0.10314100500100452</v>
      </c>
    </row>
    <row r="10" spans="1:6" x14ac:dyDescent="0.25">
      <c r="A10" s="3" t="s">
        <v>86</v>
      </c>
      <c r="B10" s="4">
        <v>4764382.0599999996</v>
      </c>
      <c r="C10" s="4">
        <v>12170759.43</v>
      </c>
      <c r="D10" s="4">
        <v>35058881.399999999</v>
      </c>
      <c r="E10" s="4">
        <v>-5067398.1600000039</v>
      </c>
      <c r="F10" s="5">
        <v>-0.14453964181526921</v>
      </c>
    </row>
    <row r="11" spans="1:6" x14ac:dyDescent="0.25">
      <c r="A11" s="3" t="s">
        <v>101</v>
      </c>
      <c r="B11" s="4">
        <v>1425717.75</v>
      </c>
      <c r="C11" s="4">
        <v>5423567.6699999999</v>
      </c>
      <c r="D11" s="4">
        <v>22886336.25</v>
      </c>
      <c r="E11" s="4">
        <v>-2066097.1799999997</v>
      </c>
      <c r="F11" s="5">
        <v>-9.02764495562281E-2</v>
      </c>
    </row>
    <row r="12" spans="1:6" x14ac:dyDescent="0.25">
      <c r="A12" s="3" t="s">
        <v>87</v>
      </c>
      <c r="B12" s="4">
        <v>4036469.18</v>
      </c>
      <c r="C12" s="4">
        <v>7471763.3600000003</v>
      </c>
      <c r="D12" s="4">
        <v>25944172.039999999</v>
      </c>
      <c r="E12" s="4">
        <v>-2189637.0400000066</v>
      </c>
      <c r="F12" s="5">
        <v>-8.4398031150274722E-2</v>
      </c>
    </row>
    <row r="13" spans="1:6" x14ac:dyDescent="0.25">
      <c r="A13" s="3" t="s">
        <v>88</v>
      </c>
      <c r="B13" s="4">
        <v>2563110.11</v>
      </c>
      <c r="C13" s="4">
        <v>4685895.05</v>
      </c>
      <c r="D13" s="4">
        <v>12006271.039999999</v>
      </c>
      <c r="E13" s="4">
        <v>-1527369</v>
      </c>
      <c r="F13" s="5">
        <v>-0.12721426951893966</v>
      </c>
    </row>
    <row r="14" spans="1:6" x14ac:dyDescent="0.25">
      <c r="A14" s="3" t="s">
        <v>79</v>
      </c>
      <c r="B14" s="4">
        <v>30818546.120000001</v>
      </c>
      <c r="C14" s="4">
        <v>49770031.729999997</v>
      </c>
      <c r="D14" s="4">
        <v>161262512.18000001</v>
      </c>
      <c r="E14" s="4">
        <v>-9551596.819999963</v>
      </c>
      <c r="F14" s="5">
        <v>-5.9230113005672033E-2</v>
      </c>
    </row>
    <row r="15" spans="1:6" x14ac:dyDescent="0.25">
      <c r="A15" s="3" t="s">
        <v>80</v>
      </c>
      <c r="B15" s="4">
        <v>2524401.4900000002</v>
      </c>
      <c r="C15" s="4">
        <v>6206743.5</v>
      </c>
      <c r="D15" s="4">
        <v>18414576.809999999</v>
      </c>
      <c r="E15" s="4">
        <v>-2381839.4799999967</v>
      </c>
      <c r="F15" s="5">
        <v>-0.12934532813735602</v>
      </c>
    </row>
    <row r="16" spans="1:6" x14ac:dyDescent="0.25">
      <c r="A16" s="3" t="s">
        <v>89</v>
      </c>
      <c r="B16" s="4">
        <v>2904063.69</v>
      </c>
      <c r="C16" s="4">
        <v>4463460.7300000004</v>
      </c>
      <c r="D16" s="4">
        <v>11717810.460000001</v>
      </c>
      <c r="E16" s="4">
        <v>-1049543.3199999984</v>
      </c>
      <c r="F16" s="5">
        <v>-8.9568211022249142E-2</v>
      </c>
    </row>
    <row r="17" spans="1:6" x14ac:dyDescent="0.25">
      <c r="A17" s="3" t="s">
        <v>82</v>
      </c>
      <c r="B17" s="4"/>
      <c r="C17" s="4">
        <v>1881281.6</v>
      </c>
      <c r="D17" s="4">
        <v>7922197.0099999998</v>
      </c>
      <c r="E17" s="4">
        <v>-326785.86000000034</v>
      </c>
      <c r="F17" s="5">
        <v>-4.1249398315581692E-2</v>
      </c>
    </row>
    <row r="18" spans="1:6" x14ac:dyDescent="0.25">
      <c r="A18" s="3" t="s">
        <v>90</v>
      </c>
      <c r="B18" s="4">
        <v>225342.85</v>
      </c>
      <c r="C18" s="4">
        <v>3356013.39</v>
      </c>
      <c r="D18" s="4">
        <v>7984235.1399999997</v>
      </c>
      <c r="E18" s="4">
        <v>-655937.64999999944</v>
      </c>
      <c r="F18" s="5">
        <v>-8.2154099735093661E-2</v>
      </c>
    </row>
    <row r="19" spans="1:6" x14ac:dyDescent="0.25">
      <c r="A19" s="3" t="s">
        <v>91</v>
      </c>
      <c r="B19" s="4"/>
      <c r="C19" s="4">
        <v>1985436.8</v>
      </c>
      <c r="D19" s="4">
        <v>11402159.76</v>
      </c>
      <c r="E19" s="4">
        <v>-1402308.5700000003</v>
      </c>
      <c r="F19" s="5">
        <v>-0.1229862236204977</v>
      </c>
    </row>
    <row r="20" spans="1:6" x14ac:dyDescent="0.25">
      <c r="A20" s="3" t="s">
        <v>92</v>
      </c>
      <c r="B20" s="4"/>
      <c r="C20" s="4">
        <v>2478582.35</v>
      </c>
      <c r="D20" s="4">
        <v>13677506.75</v>
      </c>
      <c r="E20" s="4">
        <v>-1435642.7600000016</v>
      </c>
      <c r="F20" s="5">
        <v>-0.1049637763841719</v>
      </c>
    </row>
    <row r="21" spans="1:6" x14ac:dyDescent="0.25">
      <c r="A21" s="3" t="s">
        <v>93</v>
      </c>
      <c r="B21" s="4">
        <v>624511.51</v>
      </c>
      <c r="C21" s="4">
        <v>4694011.05</v>
      </c>
      <c r="D21" s="4">
        <v>5656740.3200000003</v>
      </c>
      <c r="E21" s="4">
        <v>-524119.02999999933</v>
      </c>
      <c r="F21" s="5">
        <v>-9.2653896122281129E-2</v>
      </c>
    </row>
    <row r="22" spans="1:6" x14ac:dyDescent="0.25">
      <c r="A22" s="3" t="s">
        <v>94</v>
      </c>
      <c r="B22" s="4">
        <v>5694417.1100000003</v>
      </c>
      <c r="C22" s="4">
        <v>13365181.73</v>
      </c>
      <c r="D22" s="4">
        <v>31857231.300000001</v>
      </c>
      <c r="E22" s="4">
        <v>-2497140.91</v>
      </c>
      <c r="F22" s="5">
        <v>-7.8385371487069561E-2</v>
      </c>
    </row>
    <row r="23" spans="1:6" x14ac:dyDescent="0.25">
      <c r="A23" s="3" t="s">
        <v>95</v>
      </c>
      <c r="B23" s="4">
        <v>408770.79</v>
      </c>
      <c r="C23" s="4">
        <v>2792885.74</v>
      </c>
      <c r="D23" s="4">
        <v>5189452.4400000004</v>
      </c>
      <c r="E23" s="4">
        <v>-940738.24999999907</v>
      </c>
      <c r="F23" s="5">
        <v>-0.1812789038683239</v>
      </c>
    </row>
    <row r="24" spans="1:6" x14ac:dyDescent="0.25">
      <c r="A24" s="3" t="s">
        <v>96</v>
      </c>
      <c r="B24" s="4">
        <v>747761.23</v>
      </c>
      <c r="C24" s="4">
        <v>3586722.7</v>
      </c>
      <c r="D24" s="4">
        <v>11829546.960000001</v>
      </c>
      <c r="E24" s="4">
        <v>-507754.55999999866</v>
      </c>
      <c r="F24" s="5">
        <v>-4.2922570214810545E-2</v>
      </c>
    </row>
    <row r="25" spans="1:6" x14ac:dyDescent="0.25">
      <c r="A25" s="3" t="s">
        <v>97</v>
      </c>
      <c r="B25" s="4">
        <v>12804937.970000001</v>
      </c>
      <c r="C25" s="4">
        <v>17283549.059999999</v>
      </c>
      <c r="D25" s="4">
        <v>48965337.950000003</v>
      </c>
      <c r="E25" s="4">
        <v>-4361315.049999997</v>
      </c>
      <c r="F25" s="5">
        <v>-8.9069436311324315E-2</v>
      </c>
    </row>
    <row r="26" spans="1:6" x14ac:dyDescent="0.25">
      <c r="A26" s="3" t="s">
        <v>98</v>
      </c>
      <c r="B26" s="4"/>
      <c r="C26" s="4">
        <v>1773783.69</v>
      </c>
      <c r="D26" s="4">
        <v>12618989.83</v>
      </c>
      <c r="E26" s="4">
        <v>-1785178.0700000003</v>
      </c>
      <c r="F26" s="5">
        <v>-0.14146758924838601</v>
      </c>
    </row>
    <row r="27" spans="1:6" x14ac:dyDescent="0.25">
      <c r="A27" s="3" t="s">
        <v>99</v>
      </c>
      <c r="B27" s="4">
        <v>53347.12</v>
      </c>
      <c r="C27" s="4">
        <v>226086.88</v>
      </c>
      <c r="D27" s="4">
        <v>1767821.3</v>
      </c>
      <c r="E27" s="4">
        <v>-196436.74000000022</v>
      </c>
      <c r="F27" s="5">
        <v>-0.11111798460624964</v>
      </c>
    </row>
    <row r="28" spans="1:6" x14ac:dyDescent="0.25">
      <c r="A28" s="3" t="s">
        <v>100</v>
      </c>
      <c r="B28" s="4">
        <v>1998158.57</v>
      </c>
      <c r="C28" s="4">
        <v>8078947.71</v>
      </c>
      <c r="D28" s="4">
        <v>34152244.240000002</v>
      </c>
      <c r="E28" s="4">
        <v>-2979488.5399999991</v>
      </c>
      <c r="F28" s="5">
        <v>-8.7241368943782149E-2</v>
      </c>
    </row>
    <row r="29" spans="1:6" x14ac:dyDescent="0.25">
      <c r="A29" s="3" t="s">
        <v>81</v>
      </c>
      <c r="B29" s="4">
        <v>11527649.91</v>
      </c>
      <c r="C29" s="4">
        <v>31921130.43</v>
      </c>
      <c r="D29" s="4">
        <v>87780946.540000007</v>
      </c>
      <c r="E29" s="4">
        <v>-10235186.649999991</v>
      </c>
      <c r="F29" s="5">
        <v>-0.11659918300534641</v>
      </c>
    </row>
    <row r="30" spans="1:6" x14ac:dyDescent="0.25">
      <c r="A30" s="3" t="s">
        <v>70</v>
      </c>
      <c r="B30" s="4">
        <v>87478258.349999994</v>
      </c>
      <c r="C30" s="4">
        <v>196690953.08000001</v>
      </c>
      <c r="D30" s="4">
        <v>598877095.26999998</v>
      </c>
      <c r="E30" s="4">
        <v>-54944473.939999938</v>
      </c>
      <c r="F30" s="5">
        <v>-9.1745826270461336E-2</v>
      </c>
    </row>
  </sheetData>
  <conditionalFormatting sqref="F6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{1C161865-803E-4E81-B1D9-38C0886C8F32}</x14:id>
        </ext>
      </extLst>
    </cfRule>
  </conditionalFormatting>
  <conditionalFormatting pivot="1" sqref="F7:F29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{7E175864-3BAD-4A77-86B1-3312B304353A}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5" tint="-0.499984740745262"/>
        <color theme="5" tint="0.39997558519241921"/>
        <color theme="0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Pro,Bold"&amp;18&amp;K000000AtliQ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C161865-803E-4E81-B1D9-38C0886C8F3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F6</xm:sqref>
        </x14:conditionalFormatting>
        <x14:conditionalFormatting xmlns:xm="http://schemas.microsoft.com/office/excel/2006/main" pivot="1">
          <x14:cfRule type="dataBar" id="{7E175864-3BAD-4A77-86B1-3312B304353A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BEDAE8-DF58-48DC-9A05-3F4166EB076A}">
  <dimension ref="A1:E138"/>
  <sheetViews>
    <sheetView showGridLines="0" view="pageLayout" zoomScaleNormal="115" workbookViewId="0">
      <selection activeCell="D10" sqref="D10"/>
    </sheetView>
  </sheetViews>
  <sheetFormatPr defaultRowHeight="15" x14ac:dyDescent="0.25"/>
  <cols>
    <col min="1" max="1" width="14.5703125" bestFit="1" customWidth="1"/>
    <col min="2" max="2" width="15" customWidth="1"/>
    <col min="3" max="3" width="11" customWidth="1"/>
    <col min="4" max="4" width="11.28515625" customWidth="1"/>
    <col min="5" max="5" width="11.85546875" customWidth="1"/>
    <col min="6" max="6" width="20.42578125" bestFit="1" customWidth="1"/>
  </cols>
  <sheetData>
    <row r="1" spans="1:5" ht="15.75" x14ac:dyDescent="0.25">
      <c r="A1" s="10" t="s">
        <v>77</v>
      </c>
    </row>
    <row r="3" spans="1:5" ht="15.75" x14ac:dyDescent="0.25">
      <c r="A3" s="11" t="s">
        <v>69</v>
      </c>
      <c r="B3" s="12" t="s" vm="1">
        <v>71</v>
      </c>
      <c r="D3" s="9" t="s">
        <v>116</v>
      </c>
      <c r="E3" s="9"/>
    </row>
    <row r="4" spans="1:5" ht="15.75" x14ac:dyDescent="0.25">
      <c r="A4" s="11" t="s">
        <v>120</v>
      </c>
      <c r="B4" s="12" t="s" vm="4">
        <v>71</v>
      </c>
      <c r="D4" s="9" t="s">
        <v>117</v>
      </c>
      <c r="E4" s="9"/>
    </row>
    <row r="5" spans="1:5" ht="18.75" x14ac:dyDescent="0.3">
      <c r="A5" s="11" t="s">
        <v>68</v>
      </c>
      <c r="B5" s="12" t="s" vm="3">
        <v>71</v>
      </c>
      <c r="D5" s="18" t="s">
        <v>106</v>
      </c>
      <c r="E5" s="8"/>
    </row>
    <row r="6" spans="1:5" x14ac:dyDescent="0.25">
      <c r="D6" s="2" t="s">
        <v>115</v>
      </c>
    </row>
    <row r="7" spans="1:5" x14ac:dyDescent="0.25">
      <c r="A7" s="12"/>
      <c r="B7" s="11" t="s">
        <v>118</v>
      </c>
      <c r="C7" s="12"/>
      <c r="D7" s="12"/>
      <c r="E7" s="15"/>
    </row>
    <row r="8" spans="1:5" x14ac:dyDescent="0.25">
      <c r="A8" s="21" t="s">
        <v>73</v>
      </c>
      <c r="B8" s="16" t="s">
        <v>74</v>
      </c>
      <c r="C8" s="16" t="s">
        <v>75</v>
      </c>
      <c r="D8" s="16" t="s">
        <v>76</v>
      </c>
      <c r="E8" s="16" t="s">
        <v>72</v>
      </c>
    </row>
    <row r="9" spans="1:5" x14ac:dyDescent="0.25">
      <c r="A9" s="13" t="s">
        <v>83</v>
      </c>
      <c r="B9" s="14"/>
      <c r="C9" s="14"/>
      <c r="D9" s="14"/>
      <c r="E9" s="20" t="str">
        <f>IFERROR(D9/C9-1,"")</f>
        <v/>
      </c>
    </row>
    <row r="10" spans="1:5" x14ac:dyDescent="0.25">
      <c r="A10" s="17" t="s">
        <v>107</v>
      </c>
      <c r="B10" s="14">
        <v>3876686.5</v>
      </c>
      <c r="C10" s="14">
        <v>10697994.09</v>
      </c>
      <c r="D10" s="14">
        <v>20991333.73</v>
      </c>
      <c r="E10" s="20">
        <f t="shared" ref="E10:E73" si="0">IFERROR(D10/C10-1,"")</f>
        <v>0.96217473606774084</v>
      </c>
    </row>
    <row r="11" spans="1:5" x14ac:dyDescent="0.25">
      <c r="A11" s="17" t="s">
        <v>108</v>
      </c>
      <c r="B11" s="14">
        <v>2226508.7334999973</v>
      </c>
      <c r="C11" s="14">
        <v>5789780.5270999977</v>
      </c>
      <c r="D11" s="14">
        <v>14080646.47189997</v>
      </c>
      <c r="E11" s="20">
        <f t="shared" si="0"/>
        <v>1.4319827679120549</v>
      </c>
    </row>
    <row r="12" spans="1:5" x14ac:dyDescent="0.25">
      <c r="A12" s="17" t="s">
        <v>109</v>
      </c>
      <c r="B12" s="14">
        <v>1650177.7665000027</v>
      </c>
      <c r="C12" s="14">
        <v>4908213.5629000021</v>
      </c>
      <c r="D12" s="14">
        <v>6910687.2581000309</v>
      </c>
      <c r="E12" s="20">
        <f t="shared" si="0"/>
        <v>0.40798422267854084</v>
      </c>
    </row>
    <row r="13" spans="1:5" x14ac:dyDescent="0.25">
      <c r="A13" s="17" t="s">
        <v>110</v>
      </c>
      <c r="B13" s="19">
        <v>0.42566706554682787</v>
      </c>
      <c r="C13" s="19">
        <v>0.45879755789807153</v>
      </c>
      <c r="D13" s="19">
        <v>0.32921620641110311</v>
      </c>
      <c r="E13" s="20">
        <f t="shared" si="0"/>
        <v>-0.28243688148784085</v>
      </c>
    </row>
    <row r="14" spans="1:5" x14ac:dyDescent="0.25">
      <c r="A14" s="13" t="s">
        <v>84</v>
      </c>
      <c r="B14" s="14"/>
      <c r="C14" s="14"/>
      <c r="D14" s="14"/>
      <c r="E14" s="20" t="str">
        <f t="shared" si="0"/>
        <v/>
      </c>
    </row>
    <row r="15" spans="1:5" x14ac:dyDescent="0.25">
      <c r="A15" s="17" t="s">
        <v>107</v>
      </c>
      <c r="B15" s="14"/>
      <c r="C15" s="14">
        <v>118281.03</v>
      </c>
      <c r="D15" s="14">
        <v>2840298.27</v>
      </c>
      <c r="E15" s="20">
        <f t="shared" si="0"/>
        <v>23.013134396952751</v>
      </c>
    </row>
    <row r="16" spans="1:5" x14ac:dyDescent="0.25">
      <c r="A16" s="17" t="s">
        <v>108</v>
      </c>
      <c r="B16" s="14"/>
      <c r="C16" s="14">
        <v>87351.527300000133</v>
      </c>
      <c r="D16" s="14">
        <v>1984959.9914000034</v>
      </c>
      <c r="E16" s="20">
        <f t="shared" si="0"/>
        <v>21.723815515930887</v>
      </c>
    </row>
    <row r="17" spans="1:5" x14ac:dyDescent="0.25">
      <c r="A17" s="17" t="s">
        <v>109</v>
      </c>
      <c r="B17" s="14"/>
      <c r="C17" s="14">
        <v>30929.502699999866</v>
      </c>
      <c r="D17" s="14">
        <v>855338.27859999659</v>
      </c>
      <c r="E17" s="20">
        <f t="shared" si="0"/>
        <v>26.654446529461993</v>
      </c>
    </row>
    <row r="18" spans="1:5" x14ac:dyDescent="0.25">
      <c r="A18" s="17" t="s">
        <v>110</v>
      </c>
      <c r="B18" s="19"/>
      <c r="C18" s="19">
        <v>0.26149165846797129</v>
      </c>
      <c r="D18" s="19">
        <v>0.3011438226873252</v>
      </c>
      <c r="E18" s="20">
        <f t="shared" si="0"/>
        <v>0.15163835225822586</v>
      </c>
    </row>
    <row r="19" spans="1:5" x14ac:dyDescent="0.25">
      <c r="A19" s="13" t="s">
        <v>85</v>
      </c>
      <c r="B19" s="14"/>
      <c r="C19" s="14"/>
      <c r="D19" s="14"/>
      <c r="E19" s="20" t="str">
        <f t="shared" si="0"/>
        <v/>
      </c>
    </row>
    <row r="20" spans="1:5" x14ac:dyDescent="0.25">
      <c r="A20" s="17" t="s">
        <v>107</v>
      </c>
      <c r="B20" s="14">
        <v>479984.39</v>
      </c>
      <c r="C20" s="14">
        <v>2258843.36</v>
      </c>
      <c r="D20" s="14">
        <v>6950493.5499999998</v>
      </c>
      <c r="E20" s="20">
        <f t="shared" si="0"/>
        <v>2.0770144017423147</v>
      </c>
    </row>
    <row r="21" spans="1:5" x14ac:dyDescent="0.25">
      <c r="A21" s="17" t="s">
        <v>108</v>
      </c>
      <c r="B21" s="14">
        <v>342083.2533999997</v>
      </c>
      <c r="C21" s="14">
        <v>1364212.3829999988</v>
      </c>
      <c r="D21" s="14">
        <v>4549649.0948999906</v>
      </c>
      <c r="E21" s="20">
        <f t="shared" si="0"/>
        <v>2.3350005846560293</v>
      </c>
    </row>
    <row r="22" spans="1:5" x14ac:dyDescent="0.25">
      <c r="A22" s="17" t="s">
        <v>109</v>
      </c>
      <c r="B22" s="14">
        <v>137901.13660000032</v>
      </c>
      <c r="C22" s="14">
        <v>894630.97700000112</v>
      </c>
      <c r="D22" s="14">
        <v>2400844.4551000092</v>
      </c>
      <c r="E22" s="20">
        <f t="shared" si="0"/>
        <v>1.6836142687019948</v>
      </c>
    </row>
    <row r="23" spans="1:5" x14ac:dyDescent="0.25">
      <c r="A23" s="17" t="s">
        <v>110</v>
      </c>
      <c r="B23" s="19">
        <v>0.28730337792860372</v>
      </c>
      <c r="C23" s="19">
        <v>0.39605711172464886</v>
      </c>
      <c r="D23" s="19">
        <v>0.34542071549724829</v>
      </c>
      <c r="E23" s="20">
        <f t="shared" si="0"/>
        <v>-0.12785124854065122</v>
      </c>
    </row>
    <row r="24" spans="1:5" x14ac:dyDescent="0.25">
      <c r="A24" s="13" t="s">
        <v>86</v>
      </c>
      <c r="B24" s="14"/>
      <c r="C24" s="14"/>
      <c r="D24" s="14"/>
      <c r="E24" s="20" t="str">
        <f t="shared" si="0"/>
        <v/>
      </c>
    </row>
    <row r="25" spans="1:5" x14ac:dyDescent="0.25">
      <c r="A25" s="17" t="s">
        <v>107</v>
      </c>
      <c r="B25" s="14">
        <v>4764382.0599999996</v>
      </c>
      <c r="C25" s="14">
        <v>12170759.43</v>
      </c>
      <c r="D25" s="14">
        <v>35058881.399999999</v>
      </c>
      <c r="E25" s="20">
        <f t="shared" si="0"/>
        <v>1.8805828922706755</v>
      </c>
    </row>
    <row r="26" spans="1:5" x14ac:dyDescent="0.25">
      <c r="A26" s="17" t="s">
        <v>108</v>
      </c>
      <c r="B26" s="14">
        <v>2778949.9062000038</v>
      </c>
      <c r="C26" s="14">
        <v>7069787.8581999838</v>
      </c>
      <c r="D26" s="14">
        <v>21664194.791300066</v>
      </c>
      <c r="E26" s="20">
        <f t="shared" si="0"/>
        <v>2.0643344928904157</v>
      </c>
    </row>
    <row r="27" spans="1:5" x14ac:dyDescent="0.25">
      <c r="A27" s="17" t="s">
        <v>109</v>
      </c>
      <c r="B27" s="14">
        <v>1985432.1537999958</v>
      </c>
      <c r="C27" s="14">
        <v>5100971.5718000159</v>
      </c>
      <c r="D27" s="14">
        <v>13394686.608699933</v>
      </c>
      <c r="E27" s="20">
        <f t="shared" si="0"/>
        <v>1.6259088920923461</v>
      </c>
    </row>
    <row r="28" spans="1:5" x14ac:dyDescent="0.25">
      <c r="A28" s="17" t="s">
        <v>110</v>
      </c>
      <c r="B28" s="19">
        <v>0.41672395890937342</v>
      </c>
      <c r="C28" s="19">
        <v>0.41911695002585519</v>
      </c>
      <c r="D28" s="19">
        <v>0.38206257797774268</v>
      </c>
      <c r="E28" s="20">
        <f t="shared" si="0"/>
        <v>-8.8410578588689059E-2</v>
      </c>
    </row>
    <row r="29" spans="1:5" x14ac:dyDescent="0.25">
      <c r="A29" s="13" t="s">
        <v>101</v>
      </c>
      <c r="B29" s="14"/>
      <c r="C29" s="14"/>
      <c r="D29" s="14"/>
      <c r="E29" s="20" t="str">
        <f t="shared" si="0"/>
        <v/>
      </c>
    </row>
    <row r="30" spans="1:5" x14ac:dyDescent="0.25">
      <c r="A30" s="17" t="s">
        <v>107</v>
      </c>
      <c r="B30" s="14">
        <v>1425717.75</v>
      </c>
      <c r="C30" s="14">
        <v>5423567.6699999999</v>
      </c>
      <c r="D30" s="14">
        <v>22886336.25</v>
      </c>
      <c r="E30" s="20">
        <f t="shared" si="0"/>
        <v>3.2197936197226431</v>
      </c>
    </row>
    <row r="31" spans="1:5" x14ac:dyDescent="0.25">
      <c r="A31" s="17" t="s">
        <v>108</v>
      </c>
      <c r="B31" s="14">
        <v>784930.36830000137</v>
      </c>
      <c r="C31" s="14">
        <v>3325771.2174999961</v>
      </c>
      <c r="D31" s="14">
        <v>13486234.367200002</v>
      </c>
      <c r="E31" s="20">
        <f t="shared" si="0"/>
        <v>3.0550697823819926</v>
      </c>
    </row>
    <row r="32" spans="1:5" x14ac:dyDescent="0.25">
      <c r="A32" s="17" t="s">
        <v>109</v>
      </c>
      <c r="B32" s="14">
        <v>640787.38169999863</v>
      </c>
      <c r="C32" s="14">
        <v>2097796.4525000039</v>
      </c>
      <c r="D32" s="14">
        <v>9400101.8827999979</v>
      </c>
      <c r="E32" s="20">
        <f t="shared" si="0"/>
        <v>3.4809408804165098</v>
      </c>
    </row>
    <row r="33" spans="1:5" x14ac:dyDescent="0.25">
      <c r="A33" s="17" t="s">
        <v>110</v>
      </c>
      <c r="B33" s="19">
        <v>0.44944897522668747</v>
      </c>
      <c r="C33" s="19">
        <v>0.38679271286754385</v>
      </c>
      <c r="D33" s="19">
        <v>0.41072986869184874</v>
      </c>
      <c r="E33" s="20">
        <f t="shared" si="0"/>
        <v>6.1886263696240063E-2</v>
      </c>
    </row>
    <row r="34" spans="1:5" x14ac:dyDescent="0.25">
      <c r="A34" s="13" t="s">
        <v>87</v>
      </c>
      <c r="B34" s="14"/>
      <c r="C34" s="14"/>
      <c r="D34" s="14"/>
      <c r="E34" s="20" t="str">
        <f t="shared" si="0"/>
        <v/>
      </c>
    </row>
    <row r="35" spans="1:5" x14ac:dyDescent="0.25">
      <c r="A35" s="17" t="s">
        <v>107</v>
      </c>
      <c r="B35" s="14">
        <v>4036469.18</v>
      </c>
      <c r="C35" s="14">
        <v>7471763.3600000003</v>
      </c>
      <c r="D35" s="14">
        <v>25944172.039999999</v>
      </c>
      <c r="E35" s="20">
        <f t="shared" si="0"/>
        <v>2.4722957339484046</v>
      </c>
    </row>
    <row r="36" spans="1:5" x14ac:dyDescent="0.25">
      <c r="A36" s="17" t="s">
        <v>108</v>
      </c>
      <c r="B36" s="14">
        <v>2256705.9487999971</v>
      </c>
      <c r="C36" s="14">
        <v>4250613.6533000115</v>
      </c>
      <c r="D36" s="14">
        <v>14726089.599699998</v>
      </c>
      <c r="E36" s="20">
        <f t="shared" si="0"/>
        <v>2.4644620285043395</v>
      </c>
    </row>
    <row r="37" spans="1:5" x14ac:dyDescent="0.25">
      <c r="A37" s="17" t="s">
        <v>109</v>
      </c>
      <c r="B37" s="14">
        <v>1779763.2312000031</v>
      </c>
      <c r="C37" s="14">
        <v>3221149.7066999888</v>
      </c>
      <c r="D37" s="14">
        <v>11218082.440300001</v>
      </c>
      <c r="E37" s="20">
        <f t="shared" si="0"/>
        <v>2.4826330539578456</v>
      </c>
    </row>
    <row r="38" spans="1:5" x14ac:dyDescent="0.25">
      <c r="A38" s="17" t="s">
        <v>110</v>
      </c>
      <c r="B38" s="19">
        <v>0.44092080276951429</v>
      </c>
      <c r="C38" s="19">
        <v>0.43110970616981487</v>
      </c>
      <c r="D38" s="19">
        <v>0.43239315646705839</v>
      </c>
      <c r="E38" s="20">
        <f t="shared" si="0"/>
        <v>2.9770851337269644E-3</v>
      </c>
    </row>
    <row r="39" spans="1:5" x14ac:dyDescent="0.25">
      <c r="A39" s="13" t="s">
        <v>88</v>
      </c>
      <c r="B39" s="14"/>
      <c r="C39" s="14"/>
      <c r="D39" s="14"/>
      <c r="E39" s="20" t="str">
        <f t="shared" si="0"/>
        <v/>
      </c>
    </row>
    <row r="40" spans="1:5" x14ac:dyDescent="0.25">
      <c r="A40" s="17" t="s">
        <v>107</v>
      </c>
      <c r="B40" s="14">
        <v>2563110.11</v>
      </c>
      <c r="C40" s="14">
        <v>4685895.05</v>
      </c>
      <c r="D40" s="14">
        <v>12006271.039999999</v>
      </c>
      <c r="E40" s="20">
        <f t="shared" si="0"/>
        <v>1.5622150969855801</v>
      </c>
    </row>
    <row r="41" spans="1:5" x14ac:dyDescent="0.25">
      <c r="A41" s="17" t="s">
        <v>108</v>
      </c>
      <c r="B41" s="14">
        <v>1615649.443699996</v>
      </c>
      <c r="C41" s="14">
        <v>3016491.7146999934</v>
      </c>
      <c r="D41" s="14">
        <v>8863150.5121000074</v>
      </c>
      <c r="E41" s="20">
        <f t="shared" si="0"/>
        <v>1.9382313463378753</v>
      </c>
    </row>
    <row r="42" spans="1:5" x14ac:dyDescent="0.25">
      <c r="A42" s="17" t="s">
        <v>109</v>
      </c>
      <c r="B42" s="14">
        <v>947460.66630000388</v>
      </c>
      <c r="C42" s="14">
        <v>1669403.3353000064</v>
      </c>
      <c r="D42" s="14">
        <v>3143120.5278999917</v>
      </c>
      <c r="E42" s="20">
        <f t="shared" si="0"/>
        <v>0.88278078846364916</v>
      </c>
    </row>
    <row r="43" spans="1:5" x14ac:dyDescent="0.25">
      <c r="A43" s="17" t="s">
        <v>110</v>
      </c>
      <c r="B43" s="19">
        <v>0.36965273657322661</v>
      </c>
      <c r="C43" s="19">
        <v>0.3562613582862908</v>
      </c>
      <c r="D43" s="19">
        <v>0.26178990274568981</v>
      </c>
      <c r="E43" s="20">
        <f t="shared" si="0"/>
        <v>-0.26517457855949667</v>
      </c>
    </row>
    <row r="44" spans="1:5" x14ac:dyDescent="0.25">
      <c r="A44" s="13" t="s">
        <v>79</v>
      </c>
      <c r="B44" s="14"/>
      <c r="C44" s="14"/>
      <c r="D44" s="14"/>
      <c r="E44" s="20" t="str">
        <f t="shared" si="0"/>
        <v/>
      </c>
    </row>
    <row r="45" spans="1:5" x14ac:dyDescent="0.25">
      <c r="A45" s="17" t="s">
        <v>107</v>
      </c>
      <c r="B45" s="14">
        <v>30818546.120000001</v>
      </c>
      <c r="C45" s="14">
        <v>49770031.729999997</v>
      </c>
      <c r="D45" s="14">
        <v>161262512.18000001</v>
      </c>
      <c r="E45" s="20">
        <f t="shared" si="0"/>
        <v>2.2401528906961783</v>
      </c>
    </row>
    <row r="46" spans="1:5" x14ac:dyDescent="0.25">
      <c r="A46" s="17" t="s">
        <v>108</v>
      </c>
      <c r="B46" s="14">
        <v>17766240.117700007</v>
      </c>
      <c r="C46" s="14">
        <v>33740433.733199917</v>
      </c>
      <c r="D46" s="14">
        <v>109652951.69660027</v>
      </c>
      <c r="E46" s="20">
        <f t="shared" si="0"/>
        <v>2.2498975135789068</v>
      </c>
    </row>
    <row r="47" spans="1:5" x14ac:dyDescent="0.25">
      <c r="A47" s="17" t="s">
        <v>109</v>
      </c>
      <c r="B47" s="14">
        <v>13052306.002299994</v>
      </c>
      <c r="C47" s="14">
        <v>16029597.99680008</v>
      </c>
      <c r="D47" s="14">
        <v>51609560.483399734</v>
      </c>
      <c r="E47" s="20">
        <f t="shared" si="0"/>
        <v>2.2196415963583322</v>
      </c>
    </row>
    <row r="48" spans="1:5" x14ac:dyDescent="0.25">
      <c r="A48" s="17" t="s">
        <v>110</v>
      </c>
      <c r="B48" s="19">
        <v>0.4235211470222332</v>
      </c>
      <c r="C48" s="19">
        <v>0.32207329269468565</v>
      </c>
      <c r="D48" s="19">
        <v>0.32003445677314968</v>
      </c>
      <c r="E48" s="20">
        <f t="shared" si="0"/>
        <v>-6.3303476810439019E-3</v>
      </c>
    </row>
    <row r="49" spans="1:5" x14ac:dyDescent="0.25">
      <c r="A49" s="13" t="s">
        <v>80</v>
      </c>
      <c r="B49" s="14"/>
      <c r="C49" s="14"/>
      <c r="D49" s="14"/>
      <c r="E49" s="20" t="str">
        <f t="shared" si="0"/>
        <v/>
      </c>
    </row>
    <row r="50" spans="1:5" x14ac:dyDescent="0.25">
      <c r="A50" s="17" t="s">
        <v>107</v>
      </c>
      <c r="B50" s="14">
        <v>2524401.4900000002</v>
      </c>
      <c r="C50" s="14">
        <v>6206743.5</v>
      </c>
      <c r="D50" s="14">
        <v>18414576.809999999</v>
      </c>
      <c r="E50" s="20">
        <f t="shared" si="0"/>
        <v>1.9668660884729645</v>
      </c>
    </row>
    <row r="51" spans="1:5" x14ac:dyDescent="0.25">
      <c r="A51" s="17" t="s">
        <v>108</v>
      </c>
      <c r="B51" s="14">
        <v>1463429.1338000002</v>
      </c>
      <c r="C51" s="14">
        <v>3543386.4774000002</v>
      </c>
      <c r="D51" s="14">
        <v>11341862.119900001</v>
      </c>
      <c r="E51" s="20">
        <f t="shared" si="0"/>
        <v>2.2008538137850038</v>
      </c>
    </row>
    <row r="52" spans="1:5" x14ac:dyDescent="0.25">
      <c r="A52" s="17" t="s">
        <v>109</v>
      </c>
      <c r="B52" s="14">
        <v>1060972.3562</v>
      </c>
      <c r="C52" s="14">
        <v>2663357.0225999998</v>
      </c>
      <c r="D52" s="14">
        <v>7072714.6900999974</v>
      </c>
      <c r="E52" s="20">
        <f t="shared" si="0"/>
        <v>1.6555638729934645</v>
      </c>
    </row>
    <row r="53" spans="1:5" x14ac:dyDescent="0.25">
      <c r="A53" s="17" t="s">
        <v>110</v>
      </c>
      <c r="B53" s="19">
        <v>0.42028669385708528</v>
      </c>
      <c r="C53" s="19">
        <v>0.42910699025986815</v>
      </c>
      <c r="D53" s="19">
        <v>0.38408239098164743</v>
      </c>
      <c r="E53" s="20">
        <f t="shared" si="0"/>
        <v>-0.10492627782864528</v>
      </c>
    </row>
    <row r="54" spans="1:5" x14ac:dyDescent="0.25">
      <c r="A54" s="13" t="s">
        <v>89</v>
      </c>
      <c r="B54" s="14"/>
      <c r="C54" s="14"/>
      <c r="D54" s="14"/>
      <c r="E54" s="20" t="str">
        <f t="shared" si="0"/>
        <v/>
      </c>
    </row>
    <row r="55" spans="1:5" x14ac:dyDescent="0.25">
      <c r="A55" s="17" t="s">
        <v>107</v>
      </c>
      <c r="B55" s="14">
        <v>2904063.69</v>
      </c>
      <c r="C55" s="14">
        <v>4463460.7300000004</v>
      </c>
      <c r="D55" s="14">
        <v>11717810.460000001</v>
      </c>
      <c r="E55" s="20">
        <f t="shared" si="0"/>
        <v>1.6252746845607398</v>
      </c>
    </row>
    <row r="56" spans="1:5" x14ac:dyDescent="0.25">
      <c r="A56" s="17" t="s">
        <v>108</v>
      </c>
      <c r="B56" s="14">
        <v>1578817.8750000005</v>
      </c>
      <c r="C56" s="14">
        <v>3094102.7169000166</v>
      </c>
      <c r="D56" s="14">
        <v>8187152.0091000218</v>
      </c>
      <c r="E56" s="20">
        <f t="shared" si="0"/>
        <v>1.6460504896562496</v>
      </c>
    </row>
    <row r="57" spans="1:5" x14ac:dyDescent="0.25">
      <c r="A57" s="17" t="s">
        <v>109</v>
      </c>
      <c r="B57" s="14">
        <v>1325245.8149999995</v>
      </c>
      <c r="C57" s="14">
        <v>1369358.0130999838</v>
      </c>
      <c r="D57" s="14">
        <v>3530658.4508999791</v>
      </c>
      <c r="E57" s="20">
        <f t="shared" si="0"/>
        <v>1.5783311720703295</v>
      </c>
    </row>
    <row r="58" spans="1:5" x14ac:dyDescent="0.25">
      <c r="A58" s="17" t="s">
        <v>110</v>
      </c>
      <c r="B58" s="19">
        <v>0.45634185626280099</v>
      </c>
      <c r="C58" s="19">
        <v>0.30679288918040593</v>
      </c>
      <c r="D58" s="19">
        <v>0.30130701148924188</v>
      </c>
      <c r="E58" s="20">
        <f t="shared" si="0"/>
        <v>-1.7881371715685823E-2</v>
      </c>
    </row>
    <row r="59" spans="1:5" x14ac:dyDescent="0.25">
      <c r="A59" s="13" t="s">
        <v>82</v>
      </c>
      <c r="B59" s="14"/>
      <c r="C59" s="14"/>
      <c r="D59" s="14"/>
      <c r="E59" s="20" t="str">
        <f t="shared" si="0"/>
        <v/>
      </c>
    </row>
    <row r="60" spans="1:5" x14ac:dyDescent="0.25">
      <c r="A60" s="17" t="s">
        <v>107</v>
      </c>
      <c r="B60" s="14"/>
      <c r="C60" s="14">
        <v>1881281.6</v>
      </c>
      <c r="D60" s="14">
        <v>7922197.0099999998</v>
      </c>
      <c r="E60" s="20">
        <f t="shared" si="0"/>
        <v>3.2110638885746816</v>
      </c>
    </row>
    <row r="61" spans="1:5" x14ac:dyDescent="0.25">
      <c r="A61" s="17" t="s">
        <v>108</v>
      </c>
      <c r="B61" s="14"/>
      <c r="C61" s="14">
        <v>1185907.8271000043</v>
      </c>
      <c r="D61" s="14">
        <v>4236964.9883000022</v>
      </c>
      <c r="E61" s="20">
        <f t="shared" si="0"/>
        <v>2.5727607925997025</v>
      </c>
    </row>
    <row r="62" spans="1:5" x14ac:dyDescent="0.25">
      <c r="A62" s="17" t="s">
        <v>109</v>
      </c>
      <c r="B62" s="14"/>
      <c r="C62" s="14">
        <v>695373.77289999579</v>
      </c>
      <c r="D62" s="14">
        <v>3685232.0216999976</v>
      </c>
      <c r="E62" s="20">
        <f t="shared" si="0"/>
        <v>4.2996419556220218</v>
      </c>
    </row>
    <row r="63" spans="1:5" x14ac:dyDescent="0.25">
      <c r="A63" s="17" t="s">
        <v>110</v>
      </c>
      <c r="B63" s="19"/>
      <c r="C63" s="19">
        <v>0.36962769045314414</v>
      </c>
      <c r="D63" s="19">
        <v>0.46517803294316179</v>
      </c>
      <c r="E63" s="20">
        <f t="shared" si="0"/>
        <v>0.25850428676725468</v>
      </c>
    </row>
    <row r="64" spans="1:5" x14ac:dyDescent="0.25">
      <c r="A64" s="13" t="s">
        <v>90</v>
      </c>
      <c r="B64" s="14"/>
      <c r="C64" s="14"/>
      <c r="D64" s="14"/>
      <c r="E64" s="20" t="str">
        <f t="shared" si="0"/>
        <v/>
      </c>
    </row>
    <row r="65" spans="1:5" x14ac:dyDescent="0.25">
      <c r="A65" s="17" t="s">
        <v>107</v>
      </c>
      <c r="B65" s="14">
        <v>225342.85</v>
      </c>
      <c r="C65" s="14">
        <v>3356013.39</v>
      </c>
      <c r="D65" s="14">
        <v>7984235.1399999997</v>
      </c>
      <c r="E65" s="20">
        <f t="shared" si="0"/>
        <v>1.3790832193312554</v>
      </c>
    </row>
    <row r="66" spans="1:5" x14ac:dyDescent="0.25">
      <c r="A66" s="17" t="s">
        <v>108</v>
      </c>
      <c r="B66" s="14">
        <v>143402.25990000018</v>
      </c>
      <c r="C66" s="14">
        <v>1752085.8713000005</v>
      </c>
      <c r="D66" s="14">
        <v>4628370.2107999986</v>
      </c>
      <c r="E66" s="20">
        <f t="shared" si="0"/>
        <v>1.6416343437356029</v>
      </c>
    </row>
    <row r="67" spans="1:5" x14ac:dyDescent="0.25">
      <c r="A67" s="17" t="s">
        <v>109</v>
      </c>
      <c r="B67" s="14">
        <v>81940.590099999827</v>
      </c>
      <c r="C67" s="14">
        <v>1603927.5186999997</v>
      </c>
      <c r="D67" s="14">
        <v>3355864.9292000011</v>
      </c>
      <c r="E67" s="20">
        <f t="shared" si="0"/>
        <v>1.0922796635598382</v>
      </c>
    </row>
    <row r="68" spans="1:5" x14ac:dyDescent="0.25">
      <c r="A68" s="17" t="s">
        <v>110</v>
      </c>
      <c r="B68" s="19">
        <v>0.36362631474661755</v>
      </c>
      <c r="C68" s="19">
        <v>0.4779264360146071</v>
      </c>
      <c r="D68" s="19">
        <v>0.42031138491745385</v>
      </c>
      <c r="E68" s="20">
        <f t="shared" si="0"/>
        <v>-0.12055213262024356</v>
      </c>
    </row>
    <row r="69" spans="1:5" x14ac:dyDescent="0.25">
      <c r="A69" s="13" t="s">
        <v>91</v>
      </c>
      <c r="B69" s="14"/>
      <c r="C69" s="14"/>
      <c r="D69" s="14"/>
      <c r="E69" s="20" t="str">
        <f t="shared" si="0"/>
        <v/>
      </c>
    </row>
    <row r="70" spans="1:5" x14ac:dyDescent="0.25">
      <c r="A70" s="17" t="s">
        <v>107</v>
      </c>
      <c r="B70" s="14"/>
      <c r="C70" s="14">
        <v>1985436.8</v>
      </c>
      <c r="D70" s="14">
        <v>11402159.76</v>
      </c>
      <c r="E70" s="20">
        <f t="shared" si="0"/>
        <v>4.7428973614269667</v>
      </c>
    </row>
    <row r="71" spans="1:5" x14ac:dyDescent="0.25">
      <c r="A71" s="17" t="s">
        <v>108</v>
      </c>
      <c r="B71" s="14"/>
      <c r="C71" s="14">
        <v>1462100.4232999976</v>
      </c>
      <c r="D71" s="14">
        <v>5903405.6805000016</v>
      </c>
      <c r="E71" s="20">
        <f t="shared" si="0"/>
        <v>3.037619842264915</v>
      </c>
    </row>
    <row r="72" spans="1:5" x14ac:dyDescent="0.25">
      <c r="A72" s="17" t="s">
        <v>109</v>
      </c>
      <c r="B72" s="14"/>
      <c r="C72" s="14">
        <v>523336.37670000247</v>
      </c>
      <c r="D72" s="14">
        <v>5498754.0794999981</v>
      </c>
      <c r="E72" s="20">
        <f t="shared" si="0"/>
        <v>9.507112297779571</v>
      </c>
    </row>
    <row r="73" spans="1:5" x14ac:dyDescent="0.25">
      <c r="A73" s="17" t="s">
        <v>110</v>
      </c>
      <c r="B73" s="19"/>
      <c r="C73" s="19">
        <v>0.26358752728870666</v>
      </c>
      <c r="D73" s="19">
        <v>0.48225548450831374</v>
      </c>
      <c r="E73" s="20">
        <f t="shared" si="0"/>
        <v>0.82958385576454341</v>
      </c>
    </row>
    <row r="74" spans="1:5" x14ac:dyDescent="0.25">
      <c r="A74" s="13" t="s">
        <v>92</v>
      </c>
      <c r="B74" s="14"/>
      <c r="C74" s="14"/>
      <c r="D74" s="14"/>
      <c r="E74" s="20" t="str">
        <f t="shared" ref="E74:E137" si="1">IFERROR(D74/C74-1,"")</f>
        <v/>
      </c>
    </row>
    <row r="75" spans="1:5" x14ac:dyDescent="0.25">
      <c r="A75" s="17" t="s">
        <v>107</v>
      </c>
      <c r="B75" s="14"/>
      <c r="C75" s="14">
        <v>2478582.35</v>
      </c>
      <c r="D75" s="14">
        <v>13677506.75</v>
      </c>
      <c r="E75" s="20">
        <f t="shared" si="1"/>
        <v>4.5182781197485733</v>
      </c>
    </row>
    <row r="76" spans="1:5" x14ac:dyDescent="0.25">
      <c r="A76" s="17" t="s">
        <v>108</v>
      </c>
      <c r="B76" s="14"/>
      <c r="C76" s="14">
        <v>1543153.5038999973</v>
      </c>
      <c r="D76" s="14">
        <v>9645390.2216000129</v>
      </c>
      <c r="E76" s="20">
        <f t="shared" si="1"/>
        <v>5.2504411889182174</v>
      </c>
    </row>
    <row r="77" spans="1:5" x14ac:dyDescent="0.25">
      <c r="A77" s="17" t="s">
        <v>109</v>
      </c>
      <c r="B77" s="14"/>
      <c r="C77" s="14">
        <v>935428.84610000276</v>
      </c>
      <c r="D77" s="14">
        <v>4032116.5283999871</v>
      </c>
      <c r="E77" s="20">
        <f t="shared" si="1"/>
        <v>3.3104470695026338</v>
      </c>
    </row>
    <row r="78" spans="1:5" x14ac:dyDescent="0.25">
      <c r="A78" s="17" t="s">
        <v>110</v>
      </c>
      <c r="B78" s="19"/>
      <c r="C78" s="19">
        <v>0.37740478790224691</v>
      </c>
      <c r="D78" s="19">
        <v>0.29479908890558487</v>
      </c>
      <c r="E78" s="20">
        <f t="shared" si="1"/>
        <v>-0.21887824861951155</v>
      </c>
    </row>
    <row r="79" spans="1:5" x14ac:dyDescent="0.25">
      <c r="A79" s="13" t="s">
        <v>93</v>
      </c>
      <c r="B79" s="14"/>
      <c r="C79" s="14"/>
      <c r="D79" s="14"/>
      <c r="E79" s="20" t="str">
        <f t="shared" si="1"/>
        <v/>
      </c>
    </row>
    <row r="80" spans="1:5" x14ac:dyDescent="0.25">
      <c r="A80" s="17" t="s">
        <v>107</v>
      </c>
      <c r="B80" s="14">
        <v>624511.51</v>
      </c>
      <c r="C80" s="14">
        <v>4694011.05</v>
      </c>
      <c r="D80" s="14">
        <v>5656740.3200000003</v>
      </c>
      <c r="E80" s="20">
        <f t="shared" si="1"/>
        <v>0.20509735911252291</v>
      </c>
    </row>
    <row r="81" spans="1:5" x14ac:dyDescent="0.25">
      <c r="A81" s="17" t="s">
        <v>108</v>
      </c>
      <c r="B81" s="14">
        <v>376878.0769000015</v>
      </c>
      <c r="C81" s="14">
        <v>2687281.1993000004</v>
      </c>
      <c r="D81" s="14">
        <v>3609869.4284999939</v>
      </c>
      <c r="E81" s="20">
        <f t="shared" si="1"/>
        <v>0.34331659427391337</v>
      </c>
    </row>
    <row r="82" spans="1:5" x14ac:dyDescent="0.25">
      <c r="A82" s="17" t="s">
        <v>109</v>
      </c>
      <c r="B82" s="14">
        <v>247633.43309999851</v>
      </c>
      <c r="C82" s="14">
        <v>2006729.8506999994</v>
      </c>
      <c r="D82" s="14">
        <v>2046870.8915000064</v>
      </c>
      <c r="E82" s="20">
        <f t="shared" si="1"/>
        <v>2.000321108793246E-2</v>
      </c>
    </row>
    <row r="83" spans="1:5" x14ac:dyDescent="0.25">
      <c r="A83" s="17" t="s">
        <v>110</v>
      </c>
      <c r="B83" s="19">
        <v>0.39652340931234159</v>
      </c>
      <c r="C83" s="19">
        <v>0.42750854851524039</v>
      </c>
      <c r="D83" s="19">
        <v>0.36184635951257638</v>
      </c>
      <c r="E83" s="20">
        <f t="shared" si="1"/>
        <v>-0.15359269242851925</v>
      </c>
    </row>
    <row r="84" spans="1:5" x14ac:dyDescent="0.25">
      <c r="A84" s="13" t="s">
        <v>94</v>
      </c>
      <c r="B84" s="14"/>
      <c r="C84" s="14"/>
      <c r="D84" s="14"/>
      <c r="E84" s="20" t="str">
        <f t="shared" si="1"/>
        <v/>
      </c>
    </row>
    <row r="85" spans="1:5" x14ac:dyDescent="0.25">
      <c r="A85" s="17" t="s">
        <v>107</v>
      </c>
      <c r="B85" s="14">
        <v>5694417.1100000003</v>
      </c>
      <c r="C85" s="14">
        <v>13365181.73</v>
      </c>
      <c r="D85" s="14">
        <v>31857231.300000001</v>
      </c>
      <c r="E85" s="20">
        <f t="shared" si="1"/>
        <v>1.3835988124644825</v>
      </c>
    </row>
    <row r="86" spans="1:5" x14ac:dyDescent="0.25">
      <c r="A86" s="17" t="s">
        <v>108</v>
      </c>
      <c r="B86" s="14">
        <v>3422082.780999999</v>
      </c>
      <c r="C86" s="14">
        <v>7333408.145800014</v>
      </c>
      <c r="D86" s="14">
        <v>19403683.236900076</v>
      </c>
      <c r="E86" s="20">
        <f t="shared" si="1"/>
        <v>1.6459298120496597</v>
      </c>
    </row>
    <row r="87" spans="1:5" x14ac:dyDescent="0.25">
      <c r="A87" s="17" t="s">
        <v>109</v>
      </c>
      <c r="B87" s="14">
        <v>2272334.3290000013</v>
      </c>
      <c r="C87" s="14">
        <v>6031773.5841999864</v>
      </c>
      <c r="D87" s="14">
        <v>12453548.063099924</v>
      </c>
      <c r="E87" s="20">
        <f t="shared" si="1"/>
        <v>1.0646577477181083</v>
      </c>
    </row>
    <row r="88" spans="1:5" x14ac:dyDescent="0.25">
      <c r="A88" s="17" t="s">
        <v>110</v>
      </c>
      <c r="B88" s="19">
        <v>0.3990459927864331</v>
      </c>
      <c r="C88" s="19">
        <v>0.45130501822214925</v>
      </c>
      <c r="D88" s="19">
        <v>0.39091746378788178</v>
      </c>
      <c r="E88" s="20">
        <f t="shared" si="1"/>
        <v>-0.13380652108003477</v>
      </c>
    </row>
    <row r="89" spans="1:5" x14ac:dyDescent="0.25">
      <c r="A89" s="13" t="s">
        <v>95</v>
      </c>
      <c r="B89" s="14"/>
      <c r="C89" s="14"/>
      <c r="D89" s="14"/>
      <c r="E89" s="20" t="str">
        <f t="shared" si="1"/>
        <v/>
      </c>
    </row>
    <row r="90" spans="1:5" x14ac:dyDescent="0.25">
      <c r="A90" s="17" t="s">
        <v>107</v>
      </c>
      <c r="B90" s="14">
        <v>408770.79</v>
      </c>
      <c r="C90" s="14">
        <v>2792885.74</v>
      </c>
      <c r="D90" s="14">
        <v>5189452.4400000004</v>
      </c>
      <c r="E90" s="20">
        <f t="shared" si="1"/>
        <v>0.85809693739923643</v>
      </c>
    </row>
    <row r="91" spans="1:5" x14ac:dyDescent="0.25">
      <c r="A91" s="17" t="s">
        <v>108</v>
      </c>
      <c r="B91" s="14">
        <v>255779.54029999994</v>
      </c>
      <c r="C91" s="14">
        <v>1670190.6478000097</v>
      </c>
      <c r="D91" s="14">
        <v>2980742.9290000112</v>
      </c>
      <c r="E91" s="20">
        <f t="shared" si="1"/>
        <v>0.78467226656206757</v>
      </c>
    </row>
    <row r="92" spans="1:5" x14ac:dyDescent="0.25">
      <c r="A92" s="17" t="s">
        <v>109</v>
      </c>
      <c r="B92" s="14">
        <v>152991.24970000004</v>
      </c>
      <c r="C92" s="14">
        <v>1122695.0921999905</v>
      </c>
      <c r="D92" s="14">
        <v>2208709.5109999892</v>
      </c>
      <c r="E92" s="20">
        <f t="shared" si="1"/>
        <v>0.96732801839534743</v>
      </c>
    </row>
    <row r="93" spans="1:5" x14ac:dyDescent="0.25">
      <c r="A93" s="17" t="s">
        <v>110</v>
      </c>
      <c r="B93" s="19">
        <v>0.37427148280335798</v>
      </c>
      <c r="C93" s="19">
        <v>0.40198389648406829</v>
      </c>
      <c r="D93" s="19">
        <v>0.42561513696038211</v>
      </c>
      <c r="E93" s="20">
        <f t="shared" si="1"/>
        <v>5.878653518960153E-2</v>
      </c>
    </row>
    <row r="94" spans="1:5" x14ac:dyDescent="0.25">
      <c r="A94" s="13" t="s">
        <v>96</v>
      </c>
      <c r="B94" s="14"/>
      <c r="C94" s="14"/>
      <c r="D94" s="14"/>
      <c r="E94" s="20" t="str">
        <f t="shared" si="1"/>
        <v/>
      </c>
    </row>
    <row r="95" spans="1:5" x14ac:dyDescent="0.25">
      <c r="A95" s="17" t="s">
        <v>107</v>
      </c>
      <c r="B95" s="14">
        <v>747761.23</v>
      </c>
      <c r="C95" s="14">
        <v>3586722.7</v>
      </c>
      <c r="D95" s="14">
        <v>11829546.960000001</v>
      </c>
      <c r="E95" s="20">
        <f t="shared" si="1"/>
        <v>2.2981492993589945</v>
      </c>
    </row>
    <row r="96" spans="1:5" x14ac:dyDescent="0.25">
      <c r="A96" s="17" t="s">
        <v>108</v>
      </c>
      <c r="B96" s="14">
        <v>453982.13500000112</v>
      </c>
      <c r="C96" s="14">
        <v>2290794.0695000002</v>
      </c>
      <c r="D96" s="14">
        <v>6846307.8659000462</v>
      </c>
      <c r="E96" s="20">
        <f t="shared" si="1"/>
        <v>1.9886177710396966</v>
      </c>
    </row>
    <row r="97" spans="1:5" x14ac:dyDescent="0.25">
      <c r="A97" s="17" t="s">
        <v>109</v>
      </c>
      <c r="B97" s="14">
        <v>293779.09499999887</v>
      </c>
      <c r="C97" s="14">
        <v>1295928.6305</v>
      </c>
      <c r="D97" s="14">
        <v>4983239.0940999547</v>
      </c>
      <c r="E97" s="20">
        <f t="shared" si="1"/>
        <v>2.8453036508478888</v>
      </c>
    </row>
    <row r="98" spans="1:5" x14ac:dyDescent="0.25">
      <c r="A98" s="17" t="s">
        <v>110</v>
      </c>
      <c r="B98" s="19">
        <v>0.39287821193938988</v>
      </c>
      <c r="C98" s="19">
        <v>0.36131274673115932</v>
      </c>
      <c r="D98" s="19">
        <v>0.42125358739012558</v>
      </c>
      <c r="E98" s="20">
        <f t="shared" si="1"/>
        <v>0.16589738723933323</v>
      </c>
    </row>
    <row r="99" spans="1:5" x14ac:dyDescent="0.25">
      <c r="A99" s="13" t="s">
        <v>97</v>
      </c>
      <c r="B99" s="14"/>
      <c r="C99" s="14"/>
      <c r="D99" s="14"/>
      <c r="E99" s="20" t="str">
        <f t="shared" si="1"/>
        <v/>
      </c>
    </row>
    <row r="100" spans="1:5" x14ac:dyDescent="0.25">
      <c r="A100" s="17" t="s">
        <v>107</v>
      </c>
      <c r="B100" s="14">
        <v>12804937.970000001</v>
      </c>
      <c r="C100" s="14">
        <v>17283549.059999999</v>
      </c>
      <c r="D100" s="14">
        <v>48965337.950000003</v>
      </c>
      <c r="E100" s="20">
        <f t="shared" si="1"/>
        <v>1.8330603731916626</v>
      </c>
    </row>
    <row r="101" spans="1:5" x14ac:dyDescent="0.25">
      <c r="A101" s="17" t="s">
        <v>108</v>
      </c>
      <c r="B101" s="14">
        <v>6717907.2639999911</v>
      </c>
      <c r="C101" s="14">
        <v>12130354.606599981</v>
      </c>
      <c r="D101" s="14">
        <v>31375574.066199984</v>
      </c>
      <c r="E101" s="20">
        <f t="shared" si="1"/>
        <v>1.5865339541787931</v>
      </c>
    </row>
    <row r="102" spans="1:5" x14ac:dyDescent="0.25">
      <c r="A102" s="17" t="s">
        <v>109</v>
      </c>
      <c r="B102" s="14">
        <v>6087030.7060000096</v>
      </c>
      <c r="C102" s="14">
        <v>5153194.4534000177</v>
      </c>
      <c r="D102" s="14">
        <v>17589763.883800019</v>
      </c>
      <c r="E102" s="20">
        <f t="shared" si="1"/>
        <v>2.4133708795317239</v>
      </c>
    </row>
    <row r="103" spans="1:5" x14ac:dyDescent="0.25">
      <c r="A103" s="17" t="s">
        <v>110</v>
      </c>
      <c r="B103" s="19">
        <v>0.47536588777399669</v>
      </c>
      <c r="C103" s="19">
        <v>0.29815603470737728</v>
      </c>
      <c r="D103" s="19">
        <v>0.35922888762171851</v>
      </c>
      <c r="E103" s="20">
        <f t="shared" si="1"/>
        <v>0.20483520641895003</v>
      </c>
    </row>
    <row r="104" spans="1:5" x14ac:dyDescent="0.25">
      <c r="A104" s="13" t="s">
        <v>98</v>
      </c>
      <c r="B104" s="14"/>
      <c r="C104" s="14"/>
      <c r="D104" s="14"/>
      <c r="E104" s="20" t="str">
        <f t="shared" si="1"/>
        <v/>
      </c>
    </row>
    <row r="105" spans="1:5" x14ac:dyDescent="0.25">
      <c r="A105" s="17" t="s">
        <v>107</v>
      </c>
      <c r="B105" s="14"/>
      <c r="C105" s="14">
        <v>1773783.69</v>
      </c>
      <c r="D105" s="14">
        <v>12618989.83</v>
      </c>
      <c r="E105" s="20">
        <f t="shared" si="1"/>
        <v>6.1141649915610623</v>
      </c>
    </row>
    <row r="106" spans="1:5" x14ac:dyDescent="0.25">
      <c r="A106" s="17" t="s">
        <v>108</v>
      </c>
      <c r="B106" s="14"/>
      <c r="C106" s="14">
        <v>1105532.2399999988</v>
      </c>
      <c r="D106" s="14">
        <v>8437890.9783999883</v>
      </c>
      <c r="E106" s="20">
        <f t="shared" si="1"/>
        <v>6.6324241601493208</v>
      </c>
    </row>
    <row r="107" spans="1:5" x14ac:dyDescent="0.25">
      <c r="A107" s="17" t="s">
        <v>109</v>
      </c>
      <c r="B107" s="14"/>
      <c r="C107" s="14">
        <v>668251.45000000112</v>
      </c>
      <c r="D107" s="14">
        <v>4181098.8516000118</v>
      </c>
      <c r="E107" s="20">
        <f t="shared" si="1"/>
        <v>5.2567748286966003</v>
      </c>
    </row>
    <row r="108" spans="1:5" x14ac:dyDescent="0.25">
      <c r="A108" s="17" t="s">
        <v>110</v>
      </c>
      <c r="B108" s="19"/>
      <c r="C108" s="19">
        <v>0.37673784789395665</v>
      </c>
      <c r="D108" s="19">
        <v>0.33133387917153206</v>
      </c>
      <c r="E108" s="20">
        <f t="shared" si="1"/>
        <v>-0.12051873464862173</v>
      </c>
    </row>
    <row r="109" spans="1:5" x14ac:dyDescent="0.25">
      <c r="A109" s="13" t="s">
        <v>99</v>
      </c>
      <c r="B109" s="14"/>
      <c r="C109" s="14"/>
      <c r="D109" s="14"/>
      <c r="E109" s="20" t="str">
        <f t="shared" si="1"/>
        <v/>
      </c>
    </row>
    <row r="110" spans="1:5" x14ac:dyDescent="0.25">
      <c r="A110" s="17" t="s">
        <v>107</v>
      </c>
      <c r="B110" s="14">
        <v>53347.12</v>
      </c>
      <c r="C110" s="14">
        <v>226086.88</v>
      </c>
      <c r="D110" s="14">
        <v>1767821.3</v>
      </c>
      <c r="E110" s="20">
        <f t="shared" si="1"/>
        <v>6.8192122426564517</v>
      </c>
    </row>
    <row r="111" spans="1:5" x14ac:dyDescent="0.25">
      <c r="A111" s="17" t="s">
        <v>108</v>
      </c>
      <c r="B111" s="14">
        <v>32923.616599999979</v>
      </c>
      <c r="C111" s="14">
        <v>126476.11149999998</v>
      </c>
      <c r="D111" s="14">
        <v>1056831.3793000036</v>
      </c>
      <c r="E111" s="20">
        <f t="shared" si="1"/>
        <v>7.3559762137374367</v>
      </c>
    </row>
    <row r="112" spans="1:5" x14ac:dyDescent="0.25">
      <c r="A112" s="17" t="s">
        <v>109</v>
      </c>
      <c r="B112" s="14">
        <v>20423.503400000023</v>
      </c>
      <c r="C112" s="14">
        <v>99610.76850000002</v>
      </c>
      <c r="D112" s="14">
        <v>710989.92069999641</v>
      </c>
      <c r="E112" s="20">
        <f t="shared" si="1"/>
        <v>6.1376813110321127</v>
      </c>
    </row>
    <row r="113" spans="1:5" x14ac:dyDescent="0.25">
      <c r="A113" s="17" t="s">
        <v>110</v>
      </c>
      <c r="B113" s="19">
        <v>0.38284172416430395</v>
      </c>
      <c r="C113" s="19">
        <v>0.44058624056380458</v>
      </c>
      <c r="D113" s="19">
        <v>0.40218427094412562</v>
      </c>
      <c r="E113" s="20">
        <f t="shared" si="1"/>
        <v>-8.7161073324798166E-2</v>
      </c>
    </row>
    <row r="114" spans="1:5" x14ac:dyDescent="0.25">
      <c r="A114" s="13" t="s">
        <v>100</v>
      </c>
      <c r="B114" s="14"/>
      <c r="C114" s="14"/>
      <c r="D114" s="14"/>
      <c r="E114" s="20" t="str">
        <f t="shared" si="1"/>
        <v/>
      </c>
    </row>
    <row r="115" spans="1:5" x14ac:dyDescent="0.25">
      <c r="A115" s="17" t="s">
        <v>107</v>
      </c>
      <c r="B115" s="14">
        <v>1998158.57</v>
      </c>
      <c r="C115" s="14">
        <v>8078947.71</v>
      </c>
      <c r="D115" s="14">
        <v>34152244.240000002</v>
      </c>
      <c r="E115" s="20">
        <f t="shared" si="1"/>
        <v>3.2273134405520247</v>
      </c>
    </row>
    <row r="116" spans="1:5" x14ac:dyDescent="0.25">
      <c r="A116" s="17" t="s">
        <v>108</v>
      </c>
      <c r="B116" s="14">
        <v>1274992.7084999986</v>
      </c>
      <c r="C116" s="14">
        <v>5321915.2184000043</v>
      </c>
      <c r="D116" s="14">
        <v>18739462.579300065</v>
      </c>
      <c r="E116" s="20">
        <f t="shared" si="1"/>
        <v>2.5211877322867142</v>
      </c>
    </row>
    <row r="117" spans="1:5" x14ac:dyDescent="0.25">
      <c r="A117" s="17" t="s">
        <v>109</v>
      </c>
      <c r="B117" s="14">
        <v>723165.86150000151</v>
      </c>
      <c r="C117" s="14">
        <v>2757032.4915999956</v>
      </c>
      <c r="D117" s="14">
        <v>15412781.660699937</v>
      </c>
      <c r="E117" s="20">
        <f t="shared" si="1"/>
        <v>4.5903518393993972</v>
      </c>
    </row>
    <row r="118" spans="1:5" x14ac:dyDescent="0.25">
      <c r="A118" s="17" t="s">
        <v>110</v>
      </c>
      <c r="B118" s="19">
        <v>0.3619161523802395</v>
      </c>
      <c r="C118" s="19">
        <v>0.34126133632321726</v>
      </c>
      <c r="D118" s="19">
        <v>0.45129630581196428</v>
      </c>
      <c r="E118" s="20">
        <f t="shared" si="1"/>
        <v>0.32243608571153848</v>
      </c>
    </row>
    <row r="119" spans="1:5" x14ac:dyDescent="0.25">
      <c r="A119" s="13" t="s">
        <v>81</v>
      </c>
      <c r="B119" s="14"/>
      <c r="C119" s="14"/>
      <c r="D119" s="14"/>
      <c r="E119" s="20" t="str">
        <f t="shared" si="1"/>
        <v/>
      </c>
    </row>
    <row r="120" spans="1:5" x14ac:dyDescent="0.25">
      <c r="A120" s="17" t="s">
        <v>107</v>
      </c>
      <c r="B120" s="14">
        <v>11527649.91</v>
      </c>
      <c r="C120" s="14">
        <v>31921130.43</v>
      </c>
      <c r="D120" s="14">
        <v>87780946.540000007</v>
      </c>
      <c r="E120" s="20">
        <f t="shared" si="1"/>
        <v>1.749932266104901</v>
      </c>
    </row>
    <row r="121" spans="1:5" x14ac:dyDescent="0.25">
      <c r="A121" s="17" t="s">
        <v>108</v>
      </c>
      <c r="B121" s="14">
        <v>7747410.6707000434</v>
      </c>
      <c r="C121" s="14">
        <v>19480356.523699831</v>
      </c>
      <c r="D121" s="14">
        <v>55312877.968700089</v>
      </c>
      <c r="E121" s="20">
        <f t="shared" si="1"/>
        <v>1.8394181544576127</v>
      </c>
    </row>
    <row r="122" spans="1:5" x14ac:dyDescent="0.25">
      <c r="A122" s="17" t="s">
        <v>109</v>
      </c>
      <c r="B122" s="14">
        <v>3780239.2392999567</v>
      </c>
      <c r="C122" s="14">
        <v>12440773.906300168</v>
      </c>
      <c r="D122" s="14">
        <v>32468068.571299918</v>
      </c>
      <c r="E122" s="20">
        <f t="shared" si="1"/>
        <v>1.6098109985631739</v>
      </c>
    </row>
    <row r="123" spans="1:5" x14ac:dyDescent="0.25">
      <c r="A123" s="17" t="s">
        <v>110</v>
      </c>
      <c r="B123" s="19">
        <v>0.3279280051713469</v>
      </c>
      <c r="C123" s="19">
        <v>0.38973475371060562</v>
      </c>
      <c r="D123" s="19">
        <v>0.3698760363275973</v>
      </c>
      <c r="E123" s="20">
        <f t="shared" si="1"/>
        <v>-5.0954443230778024E-2</v>
      </c>
    </row>
    <row r="124" spans="1:5" x14ac:dyDescent="0.25">
      <c r="A124" s="13" t="s">
        <v>111</v>
      </c>
      <c r="B124" s="14">
        <v>87478258.349999994</v>
      </c>
      <c r="C124" s="14">
        <v>196690953.08000001</v>
      </c>
      <c r="D124" s="14">
        <v>598877095.26999998</v>
      </c>
      <c r="E124" s="20">
        <f t="shared" si="1"/>
        <v>2.0447617742053392</v>
      </c>
    </row>
    <row r="125" spans="1:5" x14ac:dyDescent="0.25">
      <c r="A125" s="13" t="s">
        <v>112</v>
      </c>
      <c r="B125" s="14">
        <v>51238673.83329998</v>
      </c>
      <c r="C125" s="14">
        <v>123371488.19679998</v>
      </c>
      <c r="D125" s="14">
        <v>380714262.18750048</v>
      </c>
      <c r="E125" s="20">
        <f t="shared" si="1"/>
        <v>2.0859177250110816</v>
      </c>
    </row>
    <row r="126" spans="1:5" x14ac:dyDescent="0.25">
      <c r="A126" s="13" t="s">
        <v>113</v>
      </c>
      <c r="B126" s="14">
        <v>36239584.516700014</v>
      </c>
      <c r="C126" s="14">
        <v>73319464.883200034</v>
      </c>
      <c r="D126" s="14">
        <v>218162833.0824995</v>
      </c>
      <c r="E126" s="20">
        <f t="shared" si="1"/>
        <v>1.9755104381904451</v>
      </c>
    </row>
    <row r="127" spans="1:5" x14ac:dyDescent="0.25">
      <c r="A127" s="13" t="s">
        <v>114</v>
      </c>
      <c r="B127" s="19">
        <v>0.41426961624802416</v>
      </c>
      <c r="C127" s="19">
        <v>0.37276480557485958</v>
      </c>
      <c r="D127" s="19">
        <v>0.36428648683607134</v>
      </c>
      <c r="E127" s="20">
        <f t="shared" si="1"/>
        <v>-2.2744418496572938E-2</v>
      </c>
    </row>
    <row r="128" spans="1:5" x14ac:dyDescent="0.25">
      <c r="E128" s="20" t="str">
        <f t="shared" si="1"/>
        <v/>
      </c>
    </row>
    <row r="129" spans="5:5" x14ac:dyDescent="0.25">
      <c r="E129" s="20" t="str">
        <f t="shared" si="1"/>
        <v/>
      </c>
    </row>
    <row r="130" spans="5:5" x14ac:dyDescent="0.25">
      <c r="E130" s="20" t="str">
        <f t="shared" si="1"/>
        <v/>
      </c>
    </row>
    <row r="131" spans="5:5" x14ac:dyDescent="0.25">
      <c r="E131" s="20" t="str">
        <f t="shared" si="1"/>
        <v/>
      </c>
    </row>
    <row r="132" spans="5:5" x14ac:dyDescent="0.25">
      <c r="E132" s="20" t="str">
        <f t="shared" si="1"/>
        <v/>
      </c>
    </row>
    <row r="133" spans="5:5" x14ac:dyDescent="0.25">
      <c r="E133" s="20" t="str">
        <f t="shared" si="1"/>
        <v/>
      </c>
    </row>
    <row r="134" spans="5:5" x14ac:dyDescent="0.25">
      <c r="E134" s="20" t="str">
        <f t="shared" si="1"/>
        <v/>
      </c>
    </row>
    <row r="135" spans="5:5" x14ac:dyDescent="0.25">
      <c r="E135" s="20" t="str">
        <f t="shared" si="1"/>
        <v/>
      </c>
    </row>
    <row r="136" spans="5:5" x14ac:dyDescent="0.25">
      <c r="E136" s="20" t="str">
        <f t="shared" si="1"/>
        <v/>
      </c>
    </row>
    <row r="137" spans="5:5" x14ac:dyDescent="0.25">
      <c r="E137" s="20" t="str">
        <f t="shared" si="1"/>
        <v/>
      </c>
    </row>
    <row r="138" spans="5:5" x14ac:dyDescent="0.25">
      <c r="E138" s="20" t="str">
        <f t="shared" ref="E138" si="2">IFERROR(D138/C138-1,"")</f>
        <v/>
      </c>
    </row>
  </sheetData>
  <conditionalFormatting pivot="1" sqref="B10:D10 B15:D15 B20:D20 B25:D25 B30:D30 B35:D35 B40:D40 B45:D45 B50:D50 B55:D55 B60:D60 B65:D65 B70:D70 B75:D75 B80:D80 B85:D85 B90:D90 B95:D95 B100:D100 B105:D105 B110:D110 B115:D115 B120:D120 B124:D124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1:D11 B16:D16 B21:D21 B26:D26 B31:D31 B36:D36 B41:D41 B46:D46 B51:D51 B56:D56 B61:D61 B66:D66 B71:D71 B76:D76 B81:D81 B86:D86 B91:D91 B96:D96 B101:D101 B106:D106 B111:D111 B116:D116 B121:D121 B125:D125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2:D12 B17:D17 B22:D22 B27:D27 B32:D32 B37:D37 B42:D42 B47:D47 B52:D52 B57:D57 B62:D62 B67:D67 B72:D72 B77:D77 B82:D82 B87:D87 B92:D92 B97:D97 B102:D102 B107:D107 B112:D112 B117:D117 B122:D122 B126:D126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3:D13 B18:D18 B23:D23 B28:D28 B33:D33 B38:D38 B43:D43 B48:D48 B53:D53 B58:D58 B63:D63 B68:D68 B73:D73 B78:D78 B83:D83 B88:D88 B93:D93 B98:D98 B103:D103 B108:D108 B113:D113 B118:D118 B123:D123 B127:D127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9:E138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{0EBBAD31-8D98-4C48-95D3-9D8BD05B0862}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Pro,Bold"&amp;18&amp;K000000AtliQ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EBBAD31-8D98-4C48-95D3-9D8BD05B086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E9:E138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80F7C-AF6B-4B84-B0E5-687D7C7ECC6C}">
  <dimension ref="B2:O140"/>
  <sheetViews>
    <sheetView showGridLines="0" tabSelected="1" showWhiteSpace="0" zoomScale="115" zoomScaleNormal="115" workbookViewId="0">
      <selection activeCell="N7" sqref="N7"/>
    </sheetView>
  </sheetViews>
  <sheetFormatPr defaultRowHeight="15" x14ac:dyDescent="0.25"/>
  <cols>
    <col min="2" max="2" width="14.5703125" bestFit="1" customWidth="1"/>
    <col min="3" max="3" width="15" customWidth="1"/>
    <col min="4" max="4" width="11" customWidth="1"/>
    <col min="5" max="5" width="11.28515625" customWidth="1"/>
    <col min="6" max="6" width="11.85546875" customWidth="1"/>
    <col min="7" max="7" width="10.7109375" customWidth="1"/>
    <col min="8" max="8" width="9.28515625" bestFit="1" customWidth="1"/>
    <col min="9" max="9" width="11.85546875" customWidth="1"/>
    <col min="10" max="14" width="9.28515625" bestFit="1" customWidth="1"/>
    <col min="15" max="15" width="9.42578125" bestFit="1" customWidth="1"/>
  </cols>
  <sheetData>
    <row r="2" spans="2:15" ht="15.75" x14ac:dyDescent="0.25">
      <c r="B2" s="10" t="s">
        <v>77</v>
      </c>
    </row>
    <row r="3" spans="2:15" x14ac:dyDescent="0.25">
      <c r="B3" s="11" t="s">
        <v>69</v>
      </c>
      <c r="C3" s="12" t="s" vm="1">
        <v>71</v>
      </c>
    </row>
    <row r="4" spans="2:15" x14ac:dyDescent="0.25">
      <c r="B4" s="11" t="s">
        <v>0</v>
      </c>
      <c r="C4" s="12" t="s" vm="2">
        <v>71</v>
      </c>
    </row>
    <row r="5" spans="2:15" ht="15.75" x14ac:dyDescent="0.25">
      <c r="B5" s="11" t="s">
        <v>68</v>
      </c>
      <c r="C5" s="12" t="s" vm="3">
        <v>71</v>
      </c>
      <c r="E5" s="9" t="s">
        <v>116</v>
      </c>
      <c r="F5" s="9"/>
    </row>
    <row r="6" spans="2:15" ht="15.75" x14ac:dyDescent="0.25">
      <c r="B6" s="11" t="s">
        <v>120</v>
      </c>
      <c r="C6" s="12" t="s" vm="4">
        <v>71</v>
      </c>
      <c r="E6" s="9" t="s">
        <v>138</v>
      </c>
      <c r="F6" s="9"/>
    </row>
    <row r="7" spans="2:15" ht="18.75" x14ac:dyDescent="0.3">
      <c r="B7" s="11" t="s">
        <v>133</v>
      </c>
      <c r="C7" s="16" t="s" vm="6">
        <v>74</v>
      </c>
      <c r="E7" s="18" t="s">
        <v>106</v>
      </c>
      <c r="F7" s="8"/>
      <c r="H7" t="s">
        <v>142</v>
      </c>
    </row>
    <row r="8" spans="2:15" x14ac:dyDescent="0.25">
      <c r="E8" s="2"/>
    </row>
    <row r="9" spans="2:15" x14ac:dyDescent="0.25">
      <c r="B9" s="12"/>
      <c r="C9" s="11" t="s">
        <v>139</v>
      </c>
      <c r="D9" s="12"/>
      <c r="E9" s="12"/>
      <c r="F9" s="12"/>
      <c r="G9" s="12"/>
      <c r="H9" s="12"/>
      <c r="I9" s="12"/>
      <c r="J9" s="12"/>
      <c r="K9" s="12"/>
      <c r="L9" s="12"/>
      <c r="M9" s="12"/>
      <c r="N9" s="12"/>
      <c r="O9" s="12"/>
    </row>
    <row r="10" spans="2:15" x14ac:dyDescent="0.25">
      <c r="B10" s="12"/>
      <c r="C10" s="22" t="s">
        <v>137</v>
      </c>
      <c r="D10" s="22"/>
      <c r="E10" s="22"/>
      <c r="F10" s="22" t="s">
        <v>136</v>
      </c>
      <c r="G10" s="22"/>
      <c r="H10" s="22"/>
      <c r="I10" s="22" t="s">
        <v>134</v>
      </c>
      <c r="J10" s="22"/>
      <c r="K10" s="22"/>
      <c r="L10" s="22" t="s">
        <v>135</v>
      </c>
      <c r="M10" s="22"/>
      <c r="N10" s="22"/>
      <c r="O10" s="22" t="s">
        <v>70</v>
      </c>
    </row>
    <row r="11" spans="2:15" x14ac:dyDescent="0.25">
      <c r="B11" s="21" t="s">
        <v>119</v>
      </c>
      <c r="C11" s="12" t="s">
        <v>132</v>
      </c>
      <c r="D11" s="12" t="s">
        <v>131</v>
      </c>
      <c r="E11" s="12" t="s">
        <v>130</v>
      </c>
      <c r="F11" s="12" t="s">
        <v>123</v>
      </c>
      <c r="G11" s="12" t="s">
        <v>125</v>
      </c>
      <c r="H11" s="12" t="s">
        <v>124</v>
      </c>
      <c r="I11" s="12" t="s">
        <v>128</v>
      </c>
      <c r="J11" s="12" t="s">
        <v>121</v>
      </c>
      <c r="K11" s="12" t="s">
        <v>129</v>
      </c>
      <c r="L11" s="12" t="s">
        <v>127</v>
      </c>
      <c r="M11" s="12" t="s">
        <v>126</v>
      </c>
      <c r="N11" s="12" t="s">
        <v>122</v>
      </c>
      <c r="O11" s="22"/>
    </row>
    <row r="12" spans="2:15" x14ac:dyDescent="0.25">
      <c r="B12" s="13" t="s">
        <v>107</v>
      </c>
      <c r="C12" s="14">
        <v>6462654.7000000002</v>
      </c>
      <c r="D12" s="14">
        <v>8038536.1100000003</v>
      </c>
      <c r="E12" s="14">
        <v>10735791.5</v>
      </c>
      <c r="F12" s="14">
        <v>11436776.859999999</v>
      </c>
      <c r="G12" s="14">
        <v>6521144.4299999997</v>
      </c>
      <c r="H12" s="14">
        <v>6080697.3300000001</v>
      </c>
      <c r="I12" s="14">
        <v>6412201.4000000004</v>
      </c>
      <c r="J12" s="14">
        <v>6321720.7000000002</v>
      </c>
      <c r="K12" s="14">
        <v>6489651.3499999996</v>
      </c>
      <c r="L12" s="14">
        <v>6184359.6699999999</v>
      </c>
      <c r="M12" s="14">
        <v>6483682.7400000002</v>
      </c>
      <c r="N12" s="14">
        <v>6311041.5599999996</v>
      </c>
      <c r="O12" s="14">
        <v>87478258.349999994</v>
      </c>
    </row>
    <row r="13" spans="2:15" x14ac:dyDescent="0.25">
      <c r="B13" s="13" t="s">
        <v>108</v>
      </c>
      <c r="C13" s="14">
        <v>3821557.4640000053</v>
      </c>
      <c r="D13" s="14">
        <v>4664442.4928999906</v>
      </c>
      <c r="E13" s="14">
        <v>6281190.3094999958</v>
      </c>
      <c r="F13" s="14">
        <v>6703466.5721000051</v>
      </c>
      <c r="G13" s="14">
        <v>3855892.6254999992</v>
      </c>
      <c r="H13" s="14">
        <v>3530328.9526999989</v>
      </c>
      <c r="I13" s="14">
        <v>3754043.7395999972</v>
      </c>
      <c r="J13" s="14">
        <v>3705249.2085000016</v>
      </c>
      <c r="K13" s="14">
        <v>3842514.6996999932</v>
      </c>
      <c r="L13" s="14">
        <v>3587061.2112000054</v>
      </c>
      <c r="M13" s="14">
        <v>3794151.3340000017</v>
      </c>
      <c r="N13" s="14">
        <v>3698775.2235999992</v>
      </c>
      <c r="O13" s="14">
        <v>51238673.833299987</v>
      </c>
    </row>
    <row r="14" spans="2:15" x14ac:dyDescent="0.25">
      <c r="B14" s="13" t="s">
        <v>109</v>
      </c>
      <c r="C14" s="14">
        <v>2641097.2359999949</v>
      </c>
      <c r="D14" s="14">
        <v>3374093.6171000097</v>
      </c>
      <c r="E14" s="14">
        <v>4454601.1905000042</v>
      </c>
      <c r="F14" s="14">
        <v>4733310.2878999943</v>
      </c>
      <c r="G14" s="14">
        <v>2665251.8045000006</v>
      </c>
      <c r="H14" s="14">
        <v>2550368.3773000012</v>
      </c>
      <c r="I14" s="14">
        <v>2658157.6604000032</v>
      </c>
      <c r="J14" s="14">
        <v>2616471.4914999986</v>
      </c>
      <c r="K14" s="14">
        <v>2647136.6503000064</v>
      </c>
      <c r="L14" s="14">
        <v>2597298.4587999946</v>
      </c>
      <c r="M14" s="14">
        <v>2689531.4059999986</v>
      </c>
      <c r="N14" s="14">
        <v>2612266.3364000004</v>
      </c>
      <c r="O14" s="14">
        <v>36239584.516700007</v>
      </c>
    </row>
    <row r="15" spans="2:15" x14ac:dyDescent="0.25">
      <c r="B15" s="13" t="s">
        <v>110</v>
      </c>
      <c r="C15" s="19">
        <v>0.40867064056509084</v>
      </c>
      <c r="D15" s="19">
        <v>0.41973980970274072</v>
      </c>
      <c r="E15" s="19">
        <v>0.41492992766299569</v>
      </c>
      <c r="F15" s="19">
        <v>0.41386750356690921</v>
      </c>
      <c r="G15" s="19">
        <v>0.40870921248710951</v>
      </c>
      <c r="H15" s="19">
        <v>0.41942037876435484</v>
      </c>
      <c r="I15" s="19">
        <v>0.41454681389140446</v>
      </c>
      <c r="J15" s="19">
        <v>0.41388596802449662</v>
      </c>
      <c r="K15" s="19">
        <v>0.40790121187327061</v>
      </c>
      <c r="L15" s="19">
        <v>0.41997855839454995</v>
      </c>
      <c r="M15" s="19">
        <v>0.41481539332691014</v>
      </c>
      <c r="N15" s="19">
        <v>0.41392000220008068</v>
      </c>
      <c r="O15" s="19">
        <v>0.41426961624802411</v>
      </c>
    </row>
    <row r="16" spans="2:15" x14ac:dyDescent="0.25">
      <c r="F16" s="20" t="str">
        <f t="shared" ref="F16:F75" si="0">IFERROR(E16/D16-1,"")</f>
        <v/>
      </c>
    </row>
    <row r="17" spans="2:15" x14ac:dyDescent="0.25">
      <c r="F17" s="20" t="str">
        <f t="shared" si="0"/>
        <v/>
      </c>
    </row>
    <row r="18" spans="2:15" x14ac:dyDescent="0.25">
      <c r="F18" s="20" t="str">
        <f t="shared" si="0"/>
        <v/>
      </c>
    </row>
    <row r="19" spans="2:15" x14ac:dyDescent="0.25">
      <c r="B19" s="11" t="s">
        <v>69</v>
      </c>
      <c r="C19" s="12" t="s" vm="1">
        <v>71</v>
      </c>
    </row>
    <row r="20" spans="2:15" x14ac:dyDescent="0.25">
      <c r="B20" s="11" t="s">
        <v>0</v>
      </c>
      <c r="C20" s="12" t="s" vm="2">
        <v>71</v>
      </c>
    </row>
    <row r="21" spans="2:15" ht="15.75" x14ac:dyDescent="0.25">
      <c r="B21" s="11" t="s">
        <v>68</v>
      </c>
      <c r="C21" s="12" t="s" vm="3">
        <v>71</v>
      </c>
      <c r="E21" s="9" t="s">
        <v>116</v>
      </c>
      <c r="F21" s="9"/>
    </row>
    <row r="22" spans="2:15" ht="15.75" x14ac:dyDescent="0.25">
      <c r="B22" s="11" t="s">
        <v>120</v>
      </c>
      <c r="C22" s="12" t="s" vm="4">
        <v>71</v>
      </c>
      <c r="E22" s="9" t="s">
        <v>138</v>
      </c>
      <c r="F22" s="9"/>
    </row>
    <row r="23" spans="2:15" ht="18.75" x14ac:dyDescent="0.3">
      <c r="B23" s="11" t="s">
        <v>133</v>
      </c>
      <c r="C23" s="16" t="s" vm="5">
        <v>75</v>
      </c>
      <c r="E23" s="18" t="s">
        <v>106</v>
      </c>
      <c r="F23" s="8"/>
    </row>
    <row r="24" spans="2:15" x14ac:dyDescent="0.25">
      <c r="E24" s="2"/>
    </row>
    <row r="25" spans="2:15" x14ac:dyDescent="0.25">
      <c r="B25" s="12"/>
      <c r="C25" s="11" t="s">
        <v>139</v>
      </c>
      <c r="D25" s="12"/>
      <c r="E25" s="12"/>
      <c r="F25" s="12"/>
      <c r="G25" s="12"/>
      <c r="H25" s="12"/>
      <c r="I25" s="12"/>
      <c r="J25" s="12"/>
      <c r="K25" s="12"/>
      <c r="L25" s="12"/>
      <c r="M25" s="12"/>
      <c r="N25" s="12"/>
      <c r="O25" s="12"/>
    </row>
    <row r="26" spans="2:15" x14ac:dyDescent="0.25">
      <c r="B26" s="12"/>
      <c r="C26" s="22" t="s">
        <v>137</v>
      </c>
      <c r="D26" s="22"/>
      <c r="E26" s="22"/>
      <c r="F26" s="22" t="s">
        <v>136</v>
      </c>
      <c r="G26" s="22"/>
      <c r="H26" s="22"/>
      <c r="I26" s="22" t="s">
        <v>134</v>
      </c>
      <c r="J26" s="22"/>
      <c r="K26" s="22"/>
      <c r="L26" s="22" t="s">
        <v>135</v>
      </c>
      <c r="M26" s="22"/>
      <c r="N26" s="22"/>
      <c r="O26" s="22" t="s">
        <v>70</v>
      </c>
    </row>
    <row r="27" spans="2:15" x14ac:dyDescent="0.25">
      <c r="B27" s="21" t="s">
        <v>119</v>
      </c>
      <c r="C27" s="12" t="s">
        <v>132</v>
      </c>
      <c r="D27" s="12" t="s">
        <v>131</v>
      </c>
      <c r="E27" s="12" t="s">
        <v>130</v>
      </c>
      <c r="F27" s="12" t="s">
        <v>123</v>
      </c>
      <c r="G27" s="12" t="s">
        <v>125</v>
      </c>
      <c r="H27" s="12" t="s">
        <v>124</v>
      </c>
      <c r="I27" s="12" t="s">
        <v>128</v>
      </c>
      <c r="J27" s="12" t="s">
        <v>121</v>
      </c>
      <c r="K27" s="12" t="s">
        <v>129</v>
      </c>
      <c r="L27" s="12" t="s">
        <v>127</v>
      </c>
      <c r="M27" s="12" t="s">
        <v>126</v>
      </c>
      <c r="N27" s="12" t="s">
        <v>122</v>
      </c>
      <c r="O27" s="22"/>
    </row>
    <row r="28" spans="2:15" x14ac:dyDescent="0.25">
      <c r="B28" s="13" t="s">
        <v>107</v>
      </c>
      <c r="C28" s="14">
        <v>17101844.789999999</v>
      </c>
      <c r="D28" s="14">
        <v>20625353.16</v>
      </c>
      <c r="E28" s="14">
        <v>28693062.809999999</v>
      </c>
      <c r="F28" s="14">
        <v>29901819.449999999</v>
      </c>
      <c r="G28" s="14">
        <v>17134491.73</v>
      </c>
      <c r="H28" s="14">
        <v>15932938.42</v>
      </c>
      <c r="I28" s="14">
        <v>2111380.75</v>
      </c>
      <c r="J28" s="14">
        <v>7758449.8700000001</v>
      </c>
      <c r="K28" s="14">
        <v>9932571.8499999996</v>
      </c>
      <c r="L28" s="14">
        <v>14882796.6</v>
      </c>
      <c r="M28" s="14">
        <v>16079640.75</v>
      </c>
      <c r="N28" s="14">
        <v>16536602.9</v>
      </c>
      <c r="O28" s="14">
        <v>196690953.08000001</v>
      </c>
    </row>
    <row r="29" spans="2:15" x14ac:dyDescent="0.25">
      <c r="B29" s="13" t="s">
        <v>108</v>
      </c>
      <c r="C29" s="14">
        <v>10642927.749500008</v>
      </c>
      <c r="D29" s="14">
        <v>12833528.90530004</v>
      </c>
      <c r="E29" s="14">
        <v>18066375.183499962</v>
      </c>
      <c r="F29" s="14">
        <v>18894707.737599999</v>
      </c>
      <c r="G29" s="14">
        <v>10666133.077600006</v>
      </c>
      <c r="H29" s="14">
        <v>9920239.5835000202</v>
      </c>
      <c r="I29" s="14">
        <v>1336896.5530999997</v>
      </c>
      <c r="J29" s="14">
        <v>4831348.9012000011</v>
      </c>
      <c r="K29" s="14">
        <v>6209275.3569000149</v>
      </c>
      <c r="L29" s="14">
        <v>9336005.6909999587</v>
      </c>
      <c r="M29" s="14">
        <v>10181585.144699998</v>
      </c>
      <c r="N29" s="14">
        <v>10452464.312899975</v>
      </c>
      <c r="O29" s="14">
        <v>123371488.19679998</v>
      </c>
    </row>
    <row r="30" spans="2:15" x14ac:dyDescent="0.25">
      <c r="B30" s="13" t="s">
        <v>109</v>
      </c>
      <c r="C30" s="14">
        <v>6458917.0404999908</v>
      </c>
      <c r="D30" s="14">
        <v>7791824.2546999604</v>
      </c>
      <c r="E30" s="14">
        <v>10626687.626500037</v>
      </c>
      <c r="F30" s="14">
        <v>11007111.712400001</v>
      </c>
      <c r="G30" s="14">
        <v>6468358.6523999944</v>
      </c>
      <c r="H30" s="14">
        <v>6012698.8364999797</v>
      </c>
      <c r="I30" s="14">
        <v>774484.19690000033</v>
      </c>
      <c r="J30" s="14">
        <v>2927100.968799999</v>
      </c>
      <c r="K30" s="14">
        <v>3723296.4930999847</v>
      </c>
      <c r="L30" s="14">
        <v>5546790.909000041</v>
      </c>
      <c r="M30" s="14">
        <v>5898055.6053000018</v>
      </c>
      <c r="N30" s="14">
        <v>6084138.5871000253</v>
      </c>
      <c r="O30" s="14">
        <v>73319464.883200034</v>
      </c>
    </row>
    <row r="31" spans="2:15" x14ac:dyDescent="0.25">
      <c r="B31" s="13" t="s">
        <v>110</v>
      </c>
      <c r="C31" s="19">
        <v>0.37767370244622545</v>
      </c>
      <c r="D31" s="19">
        <v>0.37777894973508225</v>
      </c>
      <c r="E31" s="19">
        <v>0.37035738209155084</v>
      </c>
      <c r="F31" s="19">
        <v>0.36810842667301308</v>
      </c>
      <c r="G31" s="19">
        <v>0.3775051372591835</v>
      </c>
      <c r="H31" s="19">
        <v>0.37737538914683005</v>
      </c>
      <c r="I31" s="19">
        <v>0.36681408452738823</v>
      </c>
      <c r="J31" s="19">
        <v>0.37727909799589887</v>
      </c>
      <c r="K31" s="19">
        <v>0.37485724234655143</v>
      </c>
      <c r="L31" s="19">
        <v>0.37269816003532841</v>
      </c>
      <c r="M31" s="19">
        <v>0.36680269770952451</v>
      </c>
      <c r="N31" s="19">
        <v>0.36791949494657245</v>
      </c>
      <c r="O31" s="19">
        <v>0.37276480557485958</v>
      </c>
    </row>
    <row r="32" spans="2:15" x14ac:dyDescent="0.25">
      <c r="F32" s="20" t="str">
        <f t="shared" si="0"/>
        <v/>
      </c>
    </row>
    <row r="33" spans="2:15" x14ac:dyDescent="0.25">
      <c r="F33" s="20" t="str">
        <f t="shared" si="0"/>
        <v/>
      </c>
    </row>
    <row r="34" spans="2:15" x14ac:dyDescent="0.25">
      <c r="F34" s="20" t="str">
        <f t="shared" si="0"/>
        <v/>
      </c>
    </row>
    <row r="35" spans="2:15" x14ac:dyDescent="0.25">
      <c r="B35" s="11" t="s">
        <v>69</v>
      </c>
      <c r="C35" s="12" t="s" vm="1">
        <v>71</v>
      </c>
    </row>
    <row r="36" spans="2:15" x14ac:dyDescent="0.25">
      <c r="B36" s="11" t="s">
        <v>0</v>
      </c>
      <c r="C36" s="12" t="s" vm="2">
        <v>71</v>
      </c>
    </row>
    <row r="37" spans="2:15" ht="15.75" x14ac:dyDescent="0.25">
      <c r="B37" s="11" t="s">
        <v>68</v>
      </c>
      <c r="C37" s="12" t="s" vm="3">
        <v>71</v>
      </c>
      <c r="E37" s="9" t="s">
        <v>116</v>
      </c>
      <c r="F37" s="9"/>
    </row>
    <row r="38" spans="2:15" ht="15.75" x14ac:dyDescent="0.25">
      <c r="B38" s="11" t="s">
        <v>120</v>
      </c>
      <c r="C38" s="12" t="s" vm="4">
        <v>71</v>
      </c>
      <c r="E38" s="9" t="s">
        <v>138</v>
      </c>
      <c r="F38" s="9"/>
    </row>
    <row r="39" spans="2:15" ht="18.75" x14ac:dyDescent="0.3">
      <c r="B39" s="11" t="s">
        <v>133</v>
      </c>
      <c r="C39" s="16" t="s" vm="7">
        <v>76</v>
      </c>
      <c r="E39" s="18" t="s">
        <v>106</v>
      </c>
      <c r="F39" s="8"/>
    </row>
    <row r="40" spans="2:15" x14ac:dyDescent="0.25">
      <c r="E40" s="2"/>
    </row>
    <row r="41" spans="2:15" x14ac:dyDescent="0.25">
      <c r="B41" s="12"/>
      <c r="C41" s="11" t="s">
        <v>139</v>
      </c>
      <c r="D41" s="12"/>
      <c r="E41" s="12"/>
      <c r="F41" s="12"/>
      <c r="G41" s="12"/>
      <c r="H41" s="12"/>
      <c r="I41" s="12"/>
      <c r="J41" s="12"/>
      <c r="K41" s="12"/>
      <c r="L41" s="12"/>
      <c r="M41" s="12"/>
      <c r="N41" s="12"/>
      <c r="O41" s="12"/>
    </row>
    <row r="42" spans="2:15" x14ac:dyDescent="0.25">
      <c r="B42" s="12"/>
      <c r="C42" s="22" t="s">
        <v>137</v>
      </c>
      <c r="D42" s="22"/>
      <c r="E42" s="22"/>
      <c r="F42" s="22" t="s">
        <v>136</v>
      </c>
      <c r="G42" s="22"/>
      <c r="H42" s="22"/>
      <c r="I42" s="22" t="s">
        <v>134</v>
      </c>
      <c r="J42" s="22"/>
      <c r="K42" s="22"/>
      <c r="L42" s="22" t="s">
        <v>135</v>
      </c>
      <c r="M42" s="22"/>
      <c r="N42" s="22"/>
      <c r="O42" s="22" t="s">
        <v>70</v>
      </c>
    </row>
    <row r="43" spans="2:15" x14ac:dyDescent="0.25">
      <c r="B43" s="21" t="s">
        <v>119</v>
      </c>
      <c r="C43" s="12" t="s">
        <v>132</v>
      </c>
      <c r="D43" s="12" t="s">
        <v>131</v>
      </c>
      <c r="E43" s="12" t="s">
        <v>130</v>
      </c>
      <c r="F43" s="12" t="s">
        <v>123</v>
      </c>
      <c r="G43" s="12" t="s">
        <v>125</v>
      </c>
      <c r="H43" s="12" t="s">
        <v>124</v>
      </c>
      <c r="I43" s="12" t="s">
        <v>128</v>
      </c>
      <c r="J43" s="12" t="s">
        <v>121</v>
      </c>
      <c r="K43" s="12" t="s">
        <v>129</v>
      </c>
      <c r="L43" s="12" t="s">
        <v>127</v>
      </c>
      <c r="M43" s="12" t="s">
        <v>126</v>
      </c>
      <c r="N43" s="12" t="s">
        <v>122</v>
      </c>
      <c r="O43" s="22"/>
    </row>
    <row r="44" spans="2:15" x14ac:dyDescent="0.25">
      <c r="B44" s="13" t="s">
        <v>107</v>
      </c>
      <c r="C44" s="14">
        <v>44817070.079999998</v>
      </c>
      <c r="D44" s="14">
        <v>54591631.43</v>
      </c>
      <c r="E44" s="14">
        <v>74342414.200000003</v>
      </c>
      <c r="F44" s="14">
        <v>78058681.439999998</v>
      </c>
      <c r="G44" s="14">
        <v>44788916.310000002</v>
      </c>
      <c r="H44" s="14">
        <v>41823079.060000002</v>
      </c>
      <c r="I44" s="14">
        <v>43950347.270000003</v>
      </c>
      <c r="J44" s="14">
        <v>43541437.909999996</v>
      </c>
      <c r="K44" s="14">
        <v>44400215.920000002</v>
      </c>
      <c r="L44" s="14">
        <v>41468863.57</v>
      </c>
      <c r="M44" s="14">
        <v>44047274.549999997</v>
      </c>
      <c r="N44" s="14">
        <v>43047163.530000001</v>
      </c>
      <c r="O44" s="14">
        <v>598877095.26999998</v>
      </c>
    </row>
    <row r="45" spans="2:15" x14ac:dyDescent="0.25">
      <c r="B45" s="13" t="s">
        <v>108</v>
      </c>
      <c r="C45" s="14">
        <v>28389759.972799942</v>
      </c>
      <c r="D45" s="14">
        <v>34653627.853799962</v>
      </c>
      <c r="E45" s="14">
        <v>47364021.602899969</v>
      </c>
      <c r="F45" s="14">
        <v>49757549.060299978</v>
      </c>
      <c r="G45" s="14">
        <v>28360377.980600066</v>
      </c>
      <c r="H45" s="14">
        <v>26543564.92499999</v>
      </c>
      <c r="I45" s="14">
        <v>27966289.114600029</v>
      </c>
      <c r="J45" s="14">
        <v>27722116.393400081</v>
      </c>
      <c r="K45" s="14">
        <v>28134310.449800026</v>
      </c>
      <c r="L45" s="14">
        <v>26354468.70899998</v>
      </c>
      <c r="M45" s="14">
        <v>28027929.991900072</v>
      </c>
      <c r="N45" s="14">
        <v>27440246.133399978</v>
      </c>
      <c r="O45" s="14">
        <v>380714262.18750024</v>
      </c>
    </row>
    <row r="46" spans="2:15" x14ac:dyDescent="0.25">
      <c r="B46" s="13" t="s">
        <v>109</v>
      </c>
      <c r="C46" s="14">
        <v>16427310.107200056</v>
      </c>
      <c r="D46" s="14">
        <v>19938003.576200038</v>
      </c>
      <c r="E46" s="14">
        <v>26978392.597100034</v>
      </c>
      <c r="F46" s="14">
        <v>28301132.37970002</v>
      </c>
      <c r="G46" s="14">
        <v>16428538.329399936</v>
      </c>
      <c r="H46" s="14">
        <v>15279514.135000013</v>
      </c>
      <c r="I46" s="14">
        <v>15984058.155399974</v>
      </c>
      <c r="J46" s="14">
        <v>15819321.516599916</v>
      </c>
      <c r="K46" s="14">
        <v>16265905.470199976</v>
      </c>
      <c r="L46" s="14">
        <v>15114394.86100002</v>
      </c>
      <c r="M46" s="14">
        <v>16019344.558099926</v>
      </c>
      <c r="N46" s="14">
        <v>15606917.396600023</v>
      </c>
      <c r="O46" s="14">
        <v>218162833.08249974</v>
      </c>
    </row>
    <row r="47" spans="2:15" x14ac:dyDescent="0.25">
      <c r="B47" s="13" t="s">
        <v>110</v>
      </c>
      <c r="C47" s="19">
        <v>0.36654136644534657</v>
      </c>
      <c r="D47" s="19">
        <v>0.36522087825430716</v>
      </c>
      <c r="E47" s="19">
        <v>0.36289368441171815</v>
      </c>
      <c r="F47" s="19">
        <v>0.36256226543429071</v>
      </c>
      <c r="G47" s="19">
        <v>0.36679919236474007</v>
      </c>
      <c r="H47" s="19">
        <v>0.3653369019789241</v>
      </c>
      <c r="I47" s="19">
        <v>0.36368445639815244</v>
      </c>
      <c r="J47" s="19">
        <v>0.36331646991765404</v>
      </c>
      <c r="K47" s="19">
        <v>0.36634744073109399</v>
      </c>
      <c r="L47" s="19">
        <v>0.36447574299900254</v>
      </c>
      <c r="M47" s="19">
        <v>0.36368526138695967</v>
      </c>
      <c r="N47" s="19">
        <v>0.36255390870814069</v>
      </c>
      <c r="O47" s="19">
        <v>0.36428648683607179</v>
      </c>
    </row>
    <row r="48" spans="2:15" x14ac:dyDescent="0.25">
      <c r="F48" s="20" t="str">
        <f t="shared" si="0"/>
        <v/>
      </c>
    </row>
    <row r="49" spans="2:15" x14ac:dyDescent="0.25">
      <c r="F49" s="20" t="str">
        <f t="shared" si="0"/>
        <v/>
      </c>
    </row>
    <row r="50" spans="2:15" x14ac:dyDescent="0.25">
      <c r="F50" s="20" t="str">
        <f t="shared" si="0"/>
        <v/>
      </c>
    </row>
    <row r="51" spans="2:15" ht="47.25" x14ac:dyDescent="0.25">
      <c r="B51" s="23" t="s">
        <v>140</v>
      </c>
      <c r="F51" s="20" t="str">
        <f>IFERROR(E51/D51-1,"")</f>
        <v/>
      </c>
    </row>
    <row r="52" spans="2:15" x14ac:dyDescent="0.25">
      <c r="B52" s="24" t="s">
        <v>72</v>
      </c>
      <c r="C52" s="19">
        <f>C44/C28-1</f>
        <v>1.6205985746172824</v>
      </c>
      <c r="D52" s="19">
        <f t="shared" ref="D52:N52" si="1">D44/D28-1</f>
        <v>1.6468216571376275</v>
      </c>
      <c r="E52" s="19">
        <f t="shared" si="1"/>
        <v>1.5909542906688396</v>
      </c>
      <c r="F52" s="19">
        <f t="shared" si="1"/>
        <v>1.6104993901968063</v>
      </c>
      <c r="G52" s="19">
        <f t="shared" si="1"/>
        <v>1.6139623524158075</v>
      </c>
      <c r="H52" s="19">
        <f t="shared" si="1"/>
        <v>1.6249444990951019</v>
      </c>
      <c r="I52" s="19">
        <f t="shared" si="1"/>
        <v>19.815926862078289</v>
      </c>
      <c r="J52" s="19">
        <f t="shared" si="1"/>
        <v>4.6121311137633212</v>
      </c>
      <c r="K52" s="19">
        <f t="shared" si="1"/>
        <v>3.470163074632076</v>
      </c>
      <c r="L52" s="19">
        <f t="shared" si="1"/>
        <v>1.7863623137871816</v>
      </c>
      <c r="M52" s="19">
        <f t="shared" si="1"/>
        <v>1.7393195678205684</v>
      </c>
      <c r="N52" s="19">
        <f t="shared" si="1"/>
        <v>1.6031442969462608</v>
      </c>
      <c r="O52" s="25">
        <f>O44/O28-1</f>
        <v>2.0447617742053392</v>
      </c>
    </row>
    <row r="53" spans="2:15" x14ac:dyDescent="0.25">
      <c r="B53" s="24" t="s">
        <v>141</v>
      </c>
      <c r="C53" s="19">
        <f>C28/C12-1</f>
        <v>1.6462569306077888</v>
      </c>
      <c r="D53" s="19">
        <f t="shared" ref="D53:N53" si="2">D28/D12-1</f>
        <v>1.5658096048535382</v>
      </c>
      <c r="E53" s="19">
        <f t="shared" si="2"/>
        <v>1.6726546254181631</v>
      </c>
      <c r="F53" s="19">
        <f t="shared" si="2"/>
        <v>1.6145320325852714</v>
      </c>
      <c r="G53" s="19">
        <f t="shared" si="2"/>
        <v>1.6275283294101186</v>
      </c>
      <c r="H53" s="19">
        <f t="shared" si="2"/>
        <v>1.6202485595513103</v>
      </c>
      <c r="I53" s="19">
        <f t="shared" si="2"/>
        <v>-0.6707245112419582</v>
      </c>
      <c r="J53" s="19">
        <f t="shared" si="2"/>
        <v>0.22726868809626466</v>
      </c>
      <c r="K53" s="19">
        <f t="shared" si="2"/>
        <v>0.53052472533828809</v>
      </c>
      <c r="L53" s="19">
        <f t="shared" si="2"/>
        <v>1.4065218380159314</v>
      </c>
      <c r="M53" s="19">
        <f t="shared" si="2"/>
        <v>1.4800165885352987</v>
      </c>
      <c r="N53" s="19">
        <f t="shared" si="2"/>
        <v>1.6202652514302254</v>
      </c>
      <c r="O53" s="25">
        <f>O28/O12-1</f>
        <v>1.2484552938061557</v>
      </c>
    </row>
    <row r="54" spans="2:15" x14ac:dyDescent="0.25">
      <c r="F54" s="20" t="str">
        <f t="shared" si="0"/>
        <v/>
      </c>
    </row>
    <row r="55" spans="2:15" x14ac:dyDescent="0.25">
      <c r="F55" s="20" t="str">
        <f t="shared" si="0"/>
        <v/>
      </c>
    </row>
    <row r="56" spans="2:15" x14ac:dyDescent="0.25">
      <c r="F56" s="20" t="str">
        <f t="shared" si="0"/>
        <v/>
      </c>
    </row>
    <row r="57" spans="2:15" x14ac:dyDescent="0.25">
      <c r="F57" s="20" t="str">
        <f t="shared" si="0"/>
        <v/>
      </c>
    </row>
    <row r="58" spans="2:15" x14ac:dyDescent="0.25">
      <c r="F58" s="20" t="str">
        <f t="shared" si="0"/>
        <v/>
      </c>
    </row>
    <row r="59" spans="2:15" x14ac:dyDescent="0.25">
      <c r="F59" s="20" t="str">
        <f t="shared" si="0"/>
        <v/>
      </c>
    </row>
    <row r="60" spans="2:15" x14ac:dyDescent="0.25">
      <c r="F60" s="20" t="str">
        <f t="shared" si="0"/>
        <v/>
      </c>
    </row>
    <row r="61" spans="2:15" x14ac:dyDescent="0.25">
      <c r="F61" s="20" t="str">
        <f t="shared" si="0"/>
        <v/>
      </c>
    </row>
    <row r="62" spans="2:15" x14ac:dyDescent="0.25">
      <c r="F62" s="20" t="str">
        <f t="shared" si="0"/>
        <v/>
      </c>
    </row>
    <row r="63" spans="2:15" x14ac:dyDescent="0.25">
      <c r="F63" s="20" t="str">
        <f t="shared" si="0"/>
        <v/>
      </c>
    </row>
    <row r="64" spans="2:15" x14ac:dyDescent="0.25">
      <c r="F64" s="20" t="str">
        <f t="shared" si="0"/>
        <v/>
      </c>
    </row>
    <row r="65" spans="6:6" x14ac:dyDescent="0.25">
      <c r="F65" s="20" t="str">
        <f t="shared" si="0"/>
        <v/>
      </c>
    </row>
    <row r="66" spans="6:6" x14ac:dyDescent="0.25">
      <c r="F66" s="20" t="str">
        <f t="shared" si="0"/>
        <v/>
      </c>
    </row>
    <row r="67" spans="6:6" x14ac:dyDescent="0.25">
      <c r="F67" s="20" t="str">
        <f t="shared" si="0"/>
        <v/>
      </c>
    </row>
    <row r="68" spans="6:6" x14ac:dyDescent="0.25">
      <c r="F68" s="20" t="str">
        <f t="shared" si="0"/>
        <v/>
      </c>
    </row>
    <row r="69" spans="6:6" x14ac:dyDescent="0.25">
      <c r="F69" s="20" t="str">
        <f t="shared" si="0"/>
        <v/>
      </c>
    </row>
    <row r="70" spans="6:6" x14ac:dyDescent="0.25">
      <c r="F70" s="20" t="str">
        <f t="shared" si="0"/>
        <v/>
      </c>
    </row>
    <row r="71" spans="6:6" x14ac:dyDescent="0.25">
      <c r="F71" s="20" t="str">
        <f t="shared" si="0"/>
        <v/>
      </c>
    </row>
    <row r="72" spans="6:6" x14ac:dyDescent="0.25">
      <c r="F72" s="20" t="str">
        <f t="shared" si="0"/>
        <v/>
      </c>
    </row>
    <row r="73" spans="6:6" x14ac:dyDescent="0.25">
      <c r="F73" s="20" t="str">
        <f t="shared" si="0"/>
        <v/>
      </c>
    </row>
    <row r="74" spans="6:6" x14ac:dyDescent="0.25">
      <c r="F74" s="20" t="str">
        <f t="shared" si="0"/>
        <v/>
      </c>
    </row>
    <row r="75" spans="6:6" x14ac:dyDescent="0.25">
      <c r="F75" s="20" t="str">
        <f t="shared" si="0"/>
        <v/>
      </c>
    </row>
    <row r="76" spans="6:6" x14ac:dyDescent="0.25">
      <c r="F76" s="20" t="str">
        <f t="shared" ref="F76:F139" si="3">IFERROR(E76/D76-1,"")</f>
        <v/>
      </c>
    </row>
    <row r="77" spans="6:6" x14ac:dyDescent="0.25">
      <c r="F77" s="20" t="str">
        <f t="shared" si="3"/>
        <v/>
      </c>
    </row>
    <row r="78" spans="6:6" x14ac:dyDescent="0.25">
      <c r="F78" s="20" t="str">
        <f t="shared" si="3"/>
        <v/>
      </c>
    </row>
    <row r="79" spans="6:6" x14ac:dyDescent="0.25">
      <c r="F79" s="20" t="str">
        <f t="shared" si="3"/>
        <v/>
      </c>
    </row>
    <row r="80" spans="6:6" x14ac:dyDescent="0.25">
      <c r="F80" s="20" t="str">
        <f t="shared" si="3"/>
        <v/>
      </c>
    </row>
    <row r="81" spans="6:6" x14ac:dyDescent="0.25">
      <c r="F81" s="20" t="str">
        <f t="shared" si="3"/>
        <v/>
      </c>
    </row>
    <row r="82" spans="6:6" x14ac:dyDescent="0.25">
      <c r="F82" s="20" t="str">
        <f t="shared" si="3"/>
        <v/>
      </c>
    </row>
    <row r="83" spans="6:6" x14ac:dyDescent="0.25">
      <c r="F83" s="20" t="str">
        <f t="shared" si="3"/>
        <v/>
      </c>
    </row>
    <row r="84" spans="6:6" x14ac:dyDescent="0.25">
      <c r="F84" s="20" t="str">
        <f t="shared" si="3"/>
        <v/>
      </c>
    </row>
    <row r="85" spans="6:6" x14ac:dyDescent="0.25">
      <c r="F85" s="20" t="str">
        <f t="shared" si="3"/>
        <v/>
      </c>
    </row>
    <row r="86" spans="6:6" x14ac:dyDescent="0.25">
      <c r="F86" s="20" t="str">
        <f t="shared" si="3"/>
        <v/>
      </c>
    </row>
    <row r="87" spans="6:6" x14ac:dyDescent="0.25">
      <c r="F87" s="20" t="str">
        <f t="shared" si="3"/>
        <v/>
      </c>
    </row>
    <row r="88" spans="6:6" x14ac:dyDescent="0.25">
      <c r="F88" s="20" t="str">
        <f t="shared" si="3"/>
        <v/>
      </c>
    </row>
    <row r="89" spans="6:6" x14ac:dyDescent="0.25">
      <c r="F89" s="20" t="str">
        <f t="shared" si="3"/>
        <v/>
      </c>
    </row>
    <row r="90" spans="6:6" x14ac:dyDescent="0.25">
      <c r="F90" s="20" t="str">
        <f t="shared" si="3"/>
        <v/>
      </c>
    </row>
    <row r="91" spans="6:6" x14ac:dyDescent="0.25">
      <c r="F91" s="20" t="str">
        <f t="shared" si="3"/>
        <v/>
      </c>
    </row>
    <row r="92" spans="6:6" x14ac:dyDescent="0.25">
      <c r="F92" s="20" t="str">
        <f t="shared" si="3"/>
        <v/>
      </c>
    </row>
    <row r="93" spans="6:6" x14ac:dyDescent="0.25">
      <c r="F93" s="20" t="str">
        <f t="shared" si="3"/>
        <v/>
      </c>
    </row>
    <row r="94" spans="6:6" x14ac:dyDescent="0.25">
      <c r="F94" s="20" t="str">
        <f t="shared" si="3"/>
        <v/>
      </c>
    </row>
    <row r="95" spans="6:6" x14ac:dyDescent="0.25">
      <c r="F95" s="20" t="str">
        <f t="shared" si="3"/>
        <v/>
      </c>
    </row>
    <row r="96" spans="6:6" x14ac:dyDescent="0.25">
      <c r="F96" s="20" t="str">
        <f t="shared" si="3"/>
        <v/>
      </c>
    </row>
    <row r="97" spans="6:6" x14ac:dyDescent="0.25">
      <c r="F97" s="20" t="str">
        <f t="shared" si="3"/>
        <v/>
      </c>
    </row>
    <row r="98" spans="6:6" x14ac:dyDescent="0.25">
      <c r="F98" s="20" t="str">
        <f t="shared" si="3"/>
        <v/>
      </c>
    </row>
    <row r="99" spans="6:6" x14ac:dyDescent="0.25">
      <c r="F99" s="20" t="str">
        <f t="shared" si="3"/>
        <v/>
      </c>
    </row>
    <row r="100" spans="6:6" x14ac:dyDescent="0.25">
      <c r="F100" s="20" t="str">
        <f t="shared" si="3"/>
        <v/>
      </c>
    </row>
    <row r="101" spans="6:6" x14ac:dyDescent="0.25">
      <c r="F101" s="20" t="str">
        <f t="shared" si="3"/>
        <v/>
      </c>
    </row>
    <row r="102" spans="6:6" x14ac:dyDescent="0.25">
      <c r="F102" s="20" t="str">
        <f t="shared" si="3"/>
        <v/>
      </c>
    </row>
    <row r="103" spans="6:6" x14ac:dyDescent="0.25">
      <c r="F103" s="20" t="str">
        <f t="shared" si="3"/>
        <v/>
      </c>
    </row>
    <row r="104" spans="6:6" x14ac:dyDescent="0.25">
      <c r="F104" s="20" t="str">
        <f t="shared" si="3"/>
        <v/>
      </c>
    </row>
    <row r="105" spans="6:6" x14ac:dyDescent="0.25">
      <c r="F105" s="20" t="str">
        <f t="shared" si="3"/>
        <v/>
      </c>
    </row>
    <row r="106" spans="6:6" x14ac:dyDescent="0.25">
      <c r="F106" s="20" t="str">
        <f t="shared" si="3"/>
        <v/>
      </c>
    </row>
    <row r="107" spans="6:6" x14ac:dyDescent="0.25">
      <c r="F107" s="20" t="str">
        <f t="shared" si="3"/>
        <v/>
      </c>
    </row>
    <row r="108" spans="6:6" x14ac:dyDescent="0.25">
      <c r="F108" s="20" t="str">
        <f t="shared" si="3"/>
        <v/>
      </c>
    </row>
    <row r="109" spans="6:6" x14ac:dyDescent="0.25">
      <c r="F109" s="20" t="str">
        <f t="shared" si="3"/>
        <v/>
      </c>
    </row>
    <row r="110" spans="6:6" x14ac:dyDescent="0.25">
      <c r="F110" s="20" t="str">
        <f t="shared" si="3"/>
        <v/>
      </c>
    </row>
    <row r="111" spans="6:6" x14ac:dyDescent="0.25">
      <c r="F111" s="20" t="str">
        <f t="shared" si="3"/>
        <v/>
      </c>
    </row>
    <row r="112" spans="6:6" x14ac:dyDescent="0.25">
      <c r="F112" s="20" t="str">
        <f t="shared" si="3"/>
        <v/>
      </c>
    </row>
    <row r="113" spans="6:6" x14ac:dyDescent="0.25">
      <c r="F113" s="20" t="str">
        <f t="shared" si="3"/>
        <v/>
      </c>
    </row>
    <row r="114" spans="6:6" x14ac:dyDescent="0.25">
      <c r="F114" s="20" t="str">
        <f t="shared" si="3"/>
        <v/>
      </c>
    </row>
    <row r="115" spans="6:6" x14ac:dyDescent="0.25">
      <c r="F115" s="20" t="str">
        <f t="shared" si="3"/>
        <v/>
      </c>
    </row>
    <row r="116" spans="6:6" x14ac:dyDescent="0.25">
      <c r="F116" s="20" t="str">
        <f t="shared" si="3"/>
        <v/>
      </c>
    </row>
    <row r="117" spans="6:6" x14ac:dyDescent="0.25">
      <c r="F117" s="20" t="str">
        <f t="shared" si="3"/>
        <v/>
      </c>
    </row>
    <row r="118" spans="6:6" x14ac:dyDescent="0.25">
      <c r="F118" s="20" t="str">
        <f t="shared" si="3"/>
        <v/>
      </c>
    </row>
    <row r="119" spans="6:6" x14ac:dyDescent="0.25">
      <c r="F119" s="20" t="str">
        <f t="shared" si="3"/>
        <v/>
      </c>
    </row>
    <row r="120" spans="6:6" x14ac:dyDescent="0.25">
      <c r="F120" s="20" t="str">
        <f t="shared" si="3"/>
        <v/>
      </c>
    </row>
    <row r="121" spans="6:6" x14ac:dyDescent="0.25">
      <c r="F121" s="20" t="str">
        <f t="shared" si="3"/>
        <v/>
      </c>
    </row>
    <row r="122" spans="6:6" x14ac:dyDescent="0.25">
      <c r="F122" s="20" t="str">
        <f t="shared" si="3"/>
        <v/>
      </c>
    </row>
    <row r="123" spans="6:6" x14ac:dyDescent="0.25">
      <c r="F123" s="20" t="str">
        <f t="shared" si="3"/>
        <v/>
      </c>
    </row>
    <row r="124" spans="6:6" x14ac:dyDescent="0.25">
      <c r="F124" s="20" t="str">
        <f t="shared" si="3"/>
        <v/>
      </c>
    </row>
    <row r="125" spans="6:6" x14ac:dyDescent="0.25">
      <c r="F125" s="20" t="str">
        <f t="shared" si="3"/>
        <v/>
      </c>
    </row>
    <row r="126" spans="6:6" x14ac:dyDescent="0.25">
      <c r="F126" s="20" t="str">
        <f t="shared" si="3"/>
        <v/>
      </c>
    </row>
    <row r="127" spans="6:6" x14ac:dyDescent="0.25">
      <c r="F127" s="20" t="str">
        <f t="shared" si="3"/>
        <v/>
      </c>
    </row>
    <row r="128" spans="6:6" x14ac:dyDescent="0.25">
      <c r="F128" s="20" t="str">
        <f t="shared" si="3"/>
        <v/>
      </c>
    </row>
    <row r="129" spans="6:6" x14ac:dyDescent="0.25">
      <c r="F129" s="20" t="str">
        <f t="shared" si="3"/>
        <v/>
      </c>
    </row>
    <row r="130" spans="6:6" x14ac:dyDescent="0.25">
      <c r="F130" s="20" t="str">
        <f t="shared" si="3"/>
        <v/>
      </c>
    </row>
    <row r="131" spans="6:6" x14ac:dyDescent="0.25">
      <c r="F131" s="20" t="str">
        <f t="shared" si="3"/>
        <v/>
      </c>
    </row>
    <row r="132" spans="6:6" x14ac:dyDescent="0.25">
      <c r="F132" s="20" t="str">
        <f t="shared" si="3"/>
        <v/>
      </c>
    </row>
    <row r="133" spans="6:6" x14ac:dyDescent="0.25">
      <c r="F133" s="20" t="str">
        <f t="shared" si="3"/>
        <v/>
      </c>
    </row>
    <row r="134" spans="6:6" x14ac:dyDescent="0.25">
      <c r="F134" s="20" t="str">
        <f t="shared" si="3"/>
        <v/>
      </c>
    </row>
    <row r="135" spans="6:6" x14ac:dyDescent="0.25">
      <c r="F135" s="20" t="str">
        <f t="shared" si="3"/>
        <v/>
      </c>
    </row>
    <row r="136" spans="6:6" x14ac:dyDescent="0.25">
      <c r="F136" s="20" t="str">
        <f t="shared" si="3"/>
        <v/>
      </c>
    </row>
    <row r="137" spans="6:6" x14ac:dyDescent="0.25">
      <c r="F137" s="20" t="str">
        <f t="shared" si="3"/>
        <v/>
      </c>
    </row>
    <row r="138" spans="6:6" x14ac:dyDescent="0.25">
      <c r="F138" s="20" t="str">
        <f t="shared" si="3"/>
        <v/>
      </c>
    </row>
    <row r="139" spans="6:6" x14ac:dyDescent="0.25">
      <c r="F139" s="20" t="str">
        <f t="shared" si="3"/>
        <v/>
      </c>
    </row>
    <row r="140" spans="6:6" x14ac:dyDescent="0.25">
      <c r="F140" s="20" t="str">
        <f t="shared" ref="F140" si="4">IFERROR(E140/D140-1,"")</f>
        <v/>
      </c>
    </row>
  </sheetData>
  <conditionalFormatting sqref="F16:F18 F32:F34 F48:F51 F54:F140">
    <cfRule type="dataBar" priority="1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{CD2E4698-A30F-4212-BA53-7DBCD27C4C06}</x14:id>
        </ext>
      </extLst>
    </cfRule>
  </conditionalFormatting>
  <conditionalFormatting pivot="1" sqref="C12:N12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1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7:N47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N5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3:N53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&amp;L&amp;"Avenir Next LT Pro,Bold"&amp;18&amp;K000000AtliQ Hardware&amp;R&amp;G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D2E4698-A30F-4212-BA53-7DBCD27C4C0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F16:F18 F32:F34 F48:F51 F54:F140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5 a 8 5 4 0 2 f - 4 1 8 3 - 4 6 6 8 - 9 4 3 c - 5 7 f 0 f 4 8 8 e a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b a 7 c b 8 2 f - 9 3 b f - 4 b f e - b 4 b 6 - 6 0 c 9 e d d 7 a 2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5 6 d 3 4 0 2 4 - 8 5 b 3 - 4 8 3 f - 9 a 2 7 - e 8 e c a f b 2 a 4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 1 7 6 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 c u s t o m e r _ n a m e < / s t r i n g > < / k e y > < v a l u e > < i n t > 1 3 6 < / i n t > < / v a l u e > < / i t e m > < i t e m > < k e y > < s t r i n g > n e w _ d a t e _ m o d i f i e d < / s t r i n g > < / k e y > < v a l u e > < i n t > 1 6 1 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i t e m > < k e y > < s t r i n g > f r e i g h t _ c o s t < / s t r i n g > < / k e y > < v a l u e > < i n t > 8 < / i n t > < / v a l u e > < / i t e m > < i t e m > < k e y > < s t r i n g > m a n u f a c t u r i n g _ c o s t < / s t r i n g > < / k e y > < v a l u e > < i n t > 9 < / i n t > < / v a l u e > < / i t e m > < i t e m > < k e y > < s t r i n g > t o t a l _ c o g s < / s t r i n g > < / k e y > < v a l u e > < i n t > 1 0 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4 d 6 b 5 4 6 - 3 7 1 2 - 4 e c d - b 9 7 4 - 0 4 9 a e 1 d b d 4 a 3 ] ] > < / C u s t o m C o n t e n t > < / G e m i n i > 
</file>

<file path=customXml/item15.xml>��< ? x m l   v e r s i o n = " 1 . 0 "   e n c o d i n g = " u t f - 1 6 " ? > < D a t a M a s h u p   s q m i d = " a 0 0 1 3 c a f - a 3 8 4 - 4 5 c 7 - a d c c - a 1 c 8 0 9 1 c f a 4 7 "   x m l n s = " h t t p : / / s c h e m a s . m i c r o s o f t . c o m / D a t a M a s h u p " > A A A A A O M H A A B Q S w M E F A A C A A g A s k M 0 W C w Y 6 6 y m A A A A 9 w A A A B I A H A B D b 2 5 m a W c v U G F j a 2 F n Z S 5 4 b W w g o h g A K K A U A A A A A A A A A A A A A A A A A A A A A A A A A A A A h Y + x C s I w G I R 3 w X c o 2 Z u k U U T k b z q 4 W h C K 4 h r a 0 A b b R J r U 9 N 0 c f C R f w R a t u j n e 3 Q d 3 9 7 j d I e m b O r j K 1 i q j Y x R h i g L r h C 5 E b b S M k T Y o 4 f M Z 7 E V + F q U M B l r b T W + L G F X O X T a E e O + x X 2 D T l o R R G p F T u s v y S j Y C f W D 1 H w 6 V H m t z i T g c X 2 s 4 w x F b 4 h V b Y w p k M i F V + g u w Y f C Y / p i w 7 W r X t Z J L H R 4 y I J M E 8 v 7 A n 1 B L A w Q U A A I A C A C y Q z R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s k M 0 W A l E / o z k B A A A l x g A A B M A H A B G b 3 J t d W x h c y 9 T Z W N 0 a W 9 u M S 5 t I K I Y A C i g F A A A A A A A A A A A A A A A A A A A A A A A A A A A A N V Y b U / j O B D + j s R / s I J 0 a q R c j n a B Y 2 / V D 9 0 C O q Q 7 D r Z o T 6 t S V S Z x W 2 u d u G s 7 X X q o / / 3 G T t K 8 8 1 L Y r u B D S W f s m X n G M 4 + n k c R T l I d o E P 9 v f 9 j Z k T M s i I / 2 L I k Z k U i Q i Y W 6 i B G 1 u 4 P g b 8 A j 4 R G Q n H H m E + G e U V j V s v p / 3 P z L x V d 0 K f i E S A m 2 b v r c J x + x p J 6 8 6 c / w X B G B j t G v a G D M 9 k L M l k r r z H f L 3 t 2 h Y d 5 D F o l P g 7 E X S c U D s F A X S T 5 U J 9 b t v T S g m 3 H B r S c X O g u x y / v h n h W j R 5 d Y z a z u i 5 1 Z z g U O S N f K + 3 S 1 z 9 F q 2 O e h I q E a r Z G d B 3 M u F C S m P / i s g + r L h X v C v S i A V a 0 f A d w Z n h B G A w r 7 u p Z j O a j P W R S E s n v o o N P Q 4 z 4 N p 9 1 2 5 7 D j o K u I K z J Q S 0 a 6 2 a N 7 w U M y s t c A I L K A a w B / E g x J l B r E N b 6 F h Y k m k b d K W B 0 0 T B b 0 G B t 4 m G E h u 0 p E e d u A L 5 z C + u v l n G R 2 r w U O 5 Y S L I I 5 c K 7 X 1 S i D O / b 2 V Q h 8 D M A I + z 0 N 1 d O D q L S s H Z W r Q K J A h R e 6 U U Q R Y f C W q I p 4 z r L T n i s K D S E P C C v J V B u Q T g Z 0 e x P Y Z s y g H J Z E b a a u E 1 7 F 6 T N E r d H r n s U j S h Z E o V p Q k B k T B k p M D 1 h h E u z G K U r C x 1 2 / P i + M a E l A M I 6 O E a i R F e o h z v 2 V y S J x u k R p i j z + V G H K g G 2 n h 3 W a 0 8 K z W L R I D t G 2 s b l f a L J Z 3 G u T v m t r v G R x V b M F n c l R 7 M 5 J q I B s Z 3 Y 7 / g 6 x W F I J M 4 b x f k W s g 0 V a I w a J 1 0 W v m l H U 8 r 8 E p z e 4 S 6 k h A P o c 4 5 o L 7 k b d t 5 k i 9 b p E 6 E p c / l T v y s B v J 4 + i t k k c m P 2 i Q H z b I j 9 4 o C S X n m Q 5 K R W g + X V B Z 5 h z D U W S q i 6 o 6 D 2 F F p l w s q x N U 7 K Y i X 2 B B c c l Q s f e L G L P O n 2 C I 2 j T 3 O I B G m L H l + D t V M w A i m 6 h g Q o F + 4 L l I B k 8 v u t i U z p o P O N O Y 9 b O i A c n j r E / n I 1 P p l V p W h S F J U e K A R 1 m m w i i 4 J S J f a H 3 M v A g G V c D S u 5 U Q t i L l u 6 C E q l p z 9 2 k U F 8 a 8 C 4 Y K E a 0 2 r b 3 m 4 O r S m f f T 8 3 3 d 5 C Z 1 m R u Q x g 6 q V x q C n H 0 f a z N Q G D 6 d U O K D k G B v h k 5 A 6 F 5 z f d W 0 h n r F y L G W 8 G f Z 6 B d k / W b B p 9 a 5 l 9 g f K C x U y 3 w 7 g 7 5 p m a 0 n e J n s s 2 2 n 4 1 j 7 T 9 3 4 t 6 7 Q 8 t b 6 X H Y e z W U h I z p 9 d X j z u W x q p 0 7 p I t X L a 1 v n P i k H A 2 h P L 2 t 1 9 t v H z n u n b d u u W 6 f t t J 1 j r V 1 l I H m 4 I I a x F Y 8 B Z k j 1 1 r + o V G m L o c G c U Q X 3 i m s e P i 4 v u J r B b d K y H a h 8 x t L P 0 z s l s K k j 6 Z 4 K w c W G l 0 l N b D V X S r k 0 P 5 E Q 7 m Y / v f b y U 5 B W P N B k m e G 4 9 v N W z 0 M Z h 2 I q C f E J M t V T X / v l E M C g Y c N C x R t D / 0 w K R Z i D V O P 6 C 8 G i 3 m F T d O B 4 q T f l / W o r r a G J R z v M e G R T F i n G p x O Z + K y 9 e T d g j r M v a z g Z D N h h h D L F 4 q A D u 9 5 N u 9 5 P s W O 1 m 5 o 8 p b 5 H d r 7 C A r 6 o r z C t y C q s G I S z T k y G q D x R F w 1 n R B D K M Z z s l C g 5 1 l 1 c y w e F w V K / P H S T W f R F L x F L n s 2 Y a 7 / 2 D 9 Q n j 2 M p E 2 3 j d V X D L 8 H K t W g G g j R L l U m g i e a t D 7 s 7 u 9 k r 4 f w U 9 I N O 9 z 2 c 7 p l x Q z H L n f B D M 9 s j x / 1 7 7 r i P D v f 3 2 2 / 5 v G s P d t u j o 1 4 y E Y R O Z 8 o c Q I 0 6 w G G k z y w S k P a 6 R Q 8 V 3 f 9 Q S w E C L Q A U A A I A C A C y Q z R Y L B j r r K Y A A A D 3 A A A A E g A A A A A A A A A A A A A A A A A A A A A A Q 2 9 u Z m l n L 1 B h Y 2 t h Z 2 U u e G 1 s U E s B A i 0 A F A A C A A g A s k M 0 W F N y O C y b A A A A 4 Q A A A B M A A A A A A A A A A A A A A A A A 8 g A A A F t D b 2 5 0 Z W 5 0 X 1 R 5 c G V z X S 5 4 b W x Q S w E C L Q A U A A I A C A C y Q z R Y C U T + j O Q E A A C X G A A A E w A A A A A A A A A A A A A A A A D a A Q A A R m 9 y b X V s Y X M v U 2 V j d G l v b j E u b V B L B Q Y A A A A A A w A D A M I A A A A L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K Y A A A A A A A A K h g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0 L T A x L T E 4 V D A 3 O j U 3 O j I w L j k 2 N T M y O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O D k y Z G M y M i 1 k Y j E 1 L T Q y Z j c t Y j J m O S 0 5 Z D k x M 2 J l Y m Z i N W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U 1 h c m t l d C B Q Z X J m b 3 J t Y W 5 j Z S I g L z 4 8 R W 5 0 c n k g V H l w Z T 0 i U X V l c n l H c m 9 1 c E l E I i B W Y W x 1 Z T 0 i c z Q z M 2 U w O D Q 0 L W E 0 Z D Q t N D g w Z S 0 5 M m M y L T g x M D R k Z W U 4 O D Y z N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x L T E 4 V D A 3 O j U 3 O j I y L j M w N T I z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g x Y m M 1 Y z V l L T U z Y j A t N D c 4 Z C 1 i O D g x L T d m N z c y O D U 4 M 2 Q 4 Y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T W F y a 2 V 0 I F B l c m Z v c m 1 h b m N l I i A v P j x F b n R y e S B U e X B l P S J R d W V y e U d y b 3 V w S U Q i I F Z h b H V l P S J z N D M z Z T A 4 N D Q t Y T R k N C 0 0 O D B l L T k y Y z I t O D E w N G R l Z T g 4 N j M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0 L T A x L T E 4 V D A 3 O j U 3 O j I z L j U 2 M z c 1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O W E 3 M T Y 1 M C 1 j Y W V m L T R i Z j M t O T Q 0 Y y 0 x Z m Q 1 M z I 3 Y j R i Z j Y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U 1 h c m t l d C B Q Z X J m b 3 J t Y W 5 j Z S I g L z 4 8 R W 5 0 c n k g V H l w Z T 0 i U X V l c n l H c m 9 1 c E l E I i B W Y W x 1 Z T 0 i c z Q z M 2 U w O D Q 0 L W E 0 Z D Q t N D g w Z S 0 5 M m M y L T g x M D R k Z W U 4 O D Y z N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E w V D E y O j U z O j I 1 L j g z M z Y 0 N T J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w M T U 4 M z A 0 L W M 5 Y W U t N D d i Z C 0 5 Y W M 0 L T I 5 Y m Q w N m I 2 M D U 2 Y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U 1 h c m t l d C B Q Z X J m b 3 J t Y W 5 j Z S I g L z 4 8 R W 5 0 c n k g V H l w Z T 0 i U X V l c n l H c m 9 1 c E l E I i B W Y W x 1 Z T 0 i c z Q z M 2 U w O D Q 0 L W E 0 Z D Q t N D g w Z S 0 5 M m M y L T g x M D R k Z W U 4 O D Y z N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N z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T d U M T g 6 N D k 6 N T I u O T Y 0 N T Y w M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N 2 F k N m Y 1 M C 1 l M z M 3 L T R k M j Q t O T V k N C 0 4 Z m E 2 Z G I 2 M m Y 1 O D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F 1 Z X J 5 R 3 J v d X B J R C I g V m F s d W U 9 I n M y Y z Y 4 M W E 0 M C 1 h Y z c 2 L T Q 3 Z m Q t O D I w Z i 1 k M j k x M z A 3 Y T c 2 Y m M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X b 3 J r J T I w U H J v Z m V z c 2 l v b i U 1 Q 0 N v Z G V C Y X N p Y 3 M l N U N D a G F w d G V y J T I w O C U y M C 0 l M j B T Y W x l c y U y M E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X b 3 J r J T I w U H J v Z m V z c 2 l v b i U 1 Q 0 N v Z G V C Y X N p Y 3 M l N U N D a G F w d G V y J T I w O C U y M C 0 l M j B T Y W x l c y U y M E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X b 3 J r J T I w U H J v Z m V z c 2 l v b i U 1 Q 0 N v Z G V C Y X N p Y 3 M l N U N D a G F w d G V y J T I w O C U y M C 0 l M j B T Y W x l c y U y M E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n Q U F B Q U F B Q U F C R U N E N U Q x S 1 F P U 0 p M Q 2 d R V G U 2 S V k w Q 2 1 S c G J X V n V j M m x 2 Y m 5 N Q U F B Q U F B Q U F B Q U F B Q V F C c G 9 M S G F z L 1 V l Q 0 Q 5 S 1 J N S H A y d k F S b V l X T j B B Q U F C Q U F B Q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N D Q 5 M D c 2 N z A t M T Y w M C 0 0 N z Z l L T h m N T g t Z m I 5 O G V k Z j k w M z N i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l f d 2 l 0 a F 9 j b 3 N 0 L 0 N o Y W 5 n Z W Q g V H l w Z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h h b m d l Z C B U e X B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F j d F 9 z Y W x l c 1 9 t b 2 5 0 a G x 5 X 3 d p d G h f Y 2 9 z d C 9 D a G F u Z 2 V k I F R 5 c G U u e 2 Z y Z W l n a H R f Y 2 9 z d C w 1 f S Z x d W 9 0 O y w m c X V v d D t T Z W N 0 a W 9 u M S 9 m Y W N 0 X 3 N h b G V z X 2 1 v b n R o b H l f d 2 l 0 a F 9 j b 3 N 0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V 9 3 a X R o X 2 N v c 3 Q v Q 2 h h b m d l Z C B U e X B l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a G F u Z 2 V k I F R 5 c G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D b 2 x 1 b W 5 U e X B l c y I g V m F s d W U 9 I n N D U V l E Q X d V R k J R P T 0 i I C 8 + P E V u d H J 5 I F R 5 c G U 9 I k Z p b G x M Y X N 0 V X B k Y X R l Z C I g V m F s d W U 9 I m Q y M D I 0 L T A x L T E 4 V D A 3 O j U 4 O j E 0 L j g w O D U 5 M T F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S 0 w O V Q x N D o z M z o 0 O C 4 1 N T E z M D Y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2 Y 0 N m U 5 N T E t O T F m Z i 0 0 O D U 2 L T k 3 Y j M t Z T k 1 N T U 5 N D k 0 O T l h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V G F i b G U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L C Z x d W 9 0 O 2 5 l d 1 9 k Y X R l X 2 1 v Z G l m a W V k J n F 1 b 3 Q 7 X S I g L z 4 8 R W 5 0 c n k g V H l w Z T 0 i R m l s b E V u Y W J s Z W Q i I F Z h b H V l P S J s M C I g L z 4 8 R W 5 0 c n k g V H l w Z T 0 i R m l s b E N v b H V t b l R 5 c G V z I i B W Y W x 1 Z T 0 i c 0 N R W U R B d 1 V G Q l F r P S I g L z 4 8 R W 5 0 c n k g V H l w Z T 0 i R m l s b E x h c 3 R V c G R h d G V k I i B W Y W x 1 Z T 0 i Z D I w M j Q t M D E t M T h U M D c 6 N T c 6 M z Q u N D g z O D c 2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V m Z D h h M z B j L T I 4 Z D E t N G M 5 O C 0 5 N z h k L W I 5 M z Q 1 M G I 3 Y j E z M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S I g L z 4 8 R W 5 0 c n k g V H l w Z T 0 i U G l 2 b 3 R P Y m p l Y 3 R O Y W 1 l I i B W Y W x 1 Z T 0 i c 0 1 h c m t l d C B Q Z X J m b 3 J t Y W 5 j Z S B 2 c y B U Y X J n Z X Q h T W F y a 2 V 0 I F B l c m Z v c m 1 h b m N l I i A v P j x F b n R y e S B U e X B l P S J R d W V y e U d y b 3 V w S U Q i I F Z h b H V l P S J z M m M 2 O D F h N D A t Y W M 3 N i 0 0 N 2 Z k L T g y M G Y t Z D I 5 M T M w N 2 E 3 N m J j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Z m F j d F 9 z Y W x l c 1 9 t b 2 5 0 a G x 5 L 0 N o Y W 5 n Z W Q g V H l w Z T I u e 2 5 l d 1 9 k Y X R l X 2 1 v Z G l m a W V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y w m c X V v d D t T Z W N 0 a W 9 u M S 9 m Y W N 0 X 3 N h b G V z X 2 1 v b n R o b H k v Q 2 h h b m d l Z C B U e X B l M i 5 7 b m V 3 X 2 R h d G V f b W 9 k a W Z p Z W Q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t 8 x m p Y a p S Q J c y 6 U W W L k E W A A A A A A I A A A A A A B B m A A A A A Q A A I A A A A P t c Z y l l n I Z A D r l A F J 8 B 0 H / w V A a h o c a M f X W Q e 9 r j L A 1 W A A A A A A 6 A A A A A A g A A I A A A A C n 1 Y Z T 3 e Q P v O o l W T J S p u q c I O D N C W g m 7 9 Q z g r c O a U c 0 Z U A A A A C o w U V H N q S / i H M J W O Q a T u R v 3 W E T z 9 Y u c w U I k j D W T g R L i + e R c M x T m O v m 9 7 M 2 O Z S B k A W 7 r t K 3 u i 4 V R / x 0 D z M V z 5 Z 9 Y U F D s V i H J U O O m 2 e T F O / 0 8 Q A A A A M j Z I / B 6 h j i 9 Q z J r b Z / Y Q 0 F Q t D / 0 l 4 k 9 F m U p m r / c s r Y g Q v v + k 3 O p 6 r H v 7 j R Q t i i 0 Y m v p i P / M X A W 1 s N W J f B 4 I 8 F 4 = < / D a t a M a s h u p > 
</file>

<file path=customXml/item16.xml>��< ? x m l   v e r s i o n = " 1 . 0 "   e n c o d i n g = " U T F - 1 6 " ? > < G e m i n i   x m l n s = " h t t p : / / g e m i n i / p i v o t c u s t o m i z a t i o n / T a b l e X M L _ d i m _ d a t e _ 4 4 d 6 b 5 4 6 - 3 7 1 2 - 4 e c d - b 9 7 4 - 0 4 9 a e 1 d b d 4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 1 7 4 < / i n t > < / v a l u e > < / i t e m > < i t e m > < k e y > < s t r i n g > m o n t h < / s t r i n g > < / k e y > < v a l u e > < i n t > 1 7 4 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 7 2 < / i n t > < / v a l u e > < / i t e m > < i t e m > < k e y > < s t r i n g > f y _ m o n t h _ n o < / s t r i n g > < / k e y > < v a l u e > < i n t > 1 8 1 < / i n t > < / v a l u e > < / i t e m > < i t e m > < k e y > < s t r i n g > q u a r t e r < / s t r i n g > < / k e y > < v a l u e > < i n t > 7 7 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 7 1 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 1 8 8 . 7 5 < / H e i g h t > < I s E x p a n d e d > t r u e < / I s E x p a n d e d > < L a y e d O u t > t r u e < / L a y e d O u t > < L e f t > 8 2 . 2 4 9 9 9 9 9 9 9 9 9 9 9 4 3 < / L e f t > < T o p > 1 4 . 5 < / T o p > < W i d t h > 2 4 8 . 7 5 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 2 0 . 5 3 5 2 1 1 2 6 7 6 0 5 6 3 2 < / L e f t > < T a b I n d e x > 3 < / T a b I n d e x > < T o p > 2 8 9 . 8 4 5 0 7 0 4 2 2 5 3 5 1 7 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< / H e i g h t > < I s E x p a n d e d > t r u e < / I s E x p a n d e d > < L a y e d O u t > t r u e < / L a y e d O u t > < L e f t > 8 3 8 . 8 0 7 6 2 1 1 3 5 3 3 1 8 3 < / L e f t > < T a b I n d e x > 2 < / T a b I n d e x > < W i d t h > 2 2 7 . 5 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 3 6 2 . 9 4 3 6 6 1 9 7 1 8 3 1 0 3 < / H e i g h t > < I s E x p a n d e d > t r u e < / I s E x p a n d e d > < L a y e d O u t > t r u e < / L a y e d O u t > < L e f t > 4 6 3 . 7 1 1 4 3 1 7 0 2 9 9 7 4 < / L e f t > < T a b I n d e x > 1 < / T a b I n d e x > < T o p > 2 7 . 5 < / T o p > < W i d t h > 2 6 7 . 5 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 7 0 2 . 5 3 2 9 7 3 2 4 8 0 0 7 5 8 < / L e f t > < T a b I n d e x > 5 < / T a b I n d e x > < T o p > 4 9 0 . 4 0 4 9 2 9 5 7 7 4 6 4 9 4 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 2 6 2 . 8 7 1 0 0 1 4 1 7 0 2 2 0 6 < / L e f t > < T a b I n d e x > 4 < / T a b I n d e x > < T o p > 4 8 6 . 6 0 3 8 7 3 2 3 9 4 3 6 5 5 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 ( 2 0 6 . 6 2 5 , 2 1 9 . 2 5 ) .   E n d   p o i n t   2 :   ( 1 2 0 . 5 3 5 2 1 1 , 2 7 3 . 8 4 5 0 7 0 4 2 2 5 3 5 ) 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 2 0 6 . 6 2 5 < / b : _ x > < b : _ y > 2 1 9 . 2 5 < / b : _ y > < / b : P o i n t > < b : P o i n t > < b : _ x > 2 0 6 . 6 2 5 < / b : _ x > < b : _ y > 2 4 4 . 5 4 7 5 3 4 9 9 9 9 9 9 9 8 < / b : _ y > < / b : P o i n t > < b : P o i n t > < b : _ x > 2 0 4 . 6 2 5 < / b : _ x > < b : _ y > 2 4 6 . 5 4 7 5 3 4 9 9 9 9 9 9 9 8 < / b : _ y > < / b : P o i n t > < b : P o i n t > < b : _ x > 1 2 2 . 5 3 5 2 1 1 < / b : _ x > < b : _ y > 2 4 6 . 5 4 7 5 3 4 9 9 9 9 9 9 9 8 < / b : _ y > < / b : P o i n t > < b : P o i n t > < b : _ x > 1 2 0 . 5 3 5 2 1 1 < / b : _ x > < b : _ y > 2 4 8 . 5 4 7 5 3 4 9 9 9 9 9 9 9 8 < / b : _ y > < / b : P o i n t > < b : P o i n t > < b : _ x > 1 2 0 . 5 3 5 2 1 1 < / b : _ x > < b : _ y > 2 7 3 . 8 4 5 0 7 0 4 2 2 5 3 5 2 9 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 1 9 8 . 6 2 5 < / b : _ x > < b : _ y > 2 0 3 . 2 5 < / b : _ y > < / L a b e l L o c a t i o n > < L o c a t i o n   x m l n s : b = " h t t p : / / s c h e m a s . d a t a c o n t r a c t . o r g / 2 0 0 4 / 0 7 / S y s t e m . W i n d o w s " > < b : _ x > 2 0 6 . 6 2 5 < / b : _ x > < b : _ y > 2 0 3 . 2 5 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 1 1 2 . 5 3 5 2 1 1 < / b : _ x > < b : _ y > 2 7 3 . 8 4 5 0 7 0 4 2 2 5 3 5 2 9 < / b : _ y > < / L a b e l L o c a t i o n > < L o c a t i o n   x m l n s : b = " h t t p : / / s c h e m a s . d a t a c o n t r a c t . o r g / 2 0 0 4 / 0 7 / S y s t e m . W i n d o w s " > < b : _ x > 1 2 0 . 5 3 5 2 1 1 < / b : _ x > < b : _ y > 2 8 9 . 8 4 5 0 7 0 4 2 2 5 3 5 2 3 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 2 0 6 . 6 2 5 < / b : _ x > < b : _ y > 2 1 9 . 2 5 < / b : _ y > < / b : P o i n t > < b : P o i n t > < b : _ x > 2 0 6 . 6 2 5 < / b : _ x > < b : _ y > 2 4 4 . 5 4 7 5 3 4 9 9 9 9 9 9 9 8 < / b : _ y > < / b : P o i n t > < b : P o i n t > < b : _ x > 2 0 4 . 6 2 5 < / b : _ x > < b : _ y > 2 4 6 . 5 4 7 5 3 4 9 9 9 9 9 9 9 8 < / b : _ y > < / b : P o i n t > < b : P o i n t > < b : _ x > 1 2 2 . 5 3 5 2 1 1 < / b : _ x > < b : _ y > 2 4 6 . 5 4 7 5 3 4 9 9 9 9 9 9 9 8 < / b : _ y > < / b : P o i n t > < b : P o i n t > < b : _ x > 1 2 0 . 5 3 5 2 1 1 < / b : _ x > < b : _ y > 2 4 8 . 5 4 7 5 3 4 9 9 9 9 9 9 9 8 < / b : _ y > < / b : P o i n t > < b : P o i n t > < b : _ x > 1 2 0 . 5 3 5 2 1 1 < / b : _ x > < b : _ y > 2 7 3 . 8 4 5 0 7 0 4 2 2 5 3 5 2 9 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 ( 4 4 7 . 7 1 1 4 3 1 7 0 2 9 9 7 , 2 0 8 . 9 7 1 8 3 1 ) .   E n d   p o i n t   2 :   ( 3 4 7 , 1 0 8 . 8 7 5 ) 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 4 4 7 . 7 1 1 4 3 1 7 0 2 9 9 7 4 < / b : _ x > < b : _ y > 2 0 8 . 9 7 1 8 3 1 < / b : _ y > < / b : P o i n t > < b : P o i n t > < b : _ x > 3 9 9 . 3 5 5 7 1 6 0 0 0 0 0 0 0 3 < / b : _ x > < b : _ y > 2 0 8 . 9 7 1 8 3 1 < / b : _ y > < / b : P o i n t > < b : P o i n t > < b : _ x > 3 9 7 . 3 5 5 7 1 6 0 0 0 0 0 0 0 3 < / b : _ x > < b : _ y > 2 0 6 . 9 7 1 8 3 1 < / b : _ y > < / b : P o i n t > < b : P o i n t > < b : _ x > 3 9 7 . 3 5 5 7 1 6 0 0 0 0 0 0 0 3 < / b : _ x > < b : _ y > 1 1 0 . 8 7 5 < / b : _ y > < / b : P o i n t > < b : P o i n t > < b : _ x > 3 9 5 . 3 5 5 7 1 6 0 0 0 0 0 0 0 3 < / b : _ x > < b : _ y > 1 0 8 . 8 7 5 < / b : _ y > < / b : P o i n t > < b : P o i n t > < b : _ x > 3 4 7 < / b : _ x > < b : _ y > 1 0 8 . 8 7 5 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 4 4 7 . 7 1 1 4 3 1 7 0 2 9 9 7 4 < / b : _ x > < b : _ y > 2 0 0 . 9 7 1 8 3 1 < / b : _ y > < / L a b e l L o c a t i o n > < L o c a t i o n   x m l n s : b = " h t t p : / / s c h e m a s . d a t a c o n t r a c t . o r g / 2 0 0 4 / 0 7 / S y s t e m . W i n d o w s " > < b : _ x > 4 6 3 . 7 1 1 4 3 1 7 0 2 9 9 7 4 < / b : _ x > < b : _ y > 2 0 8 . 9 7 1 8 3 1 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 3 3 1 < / b : _ x > < b : _ y > 1 0 0 . 8 7 5 < / b : _ y > < / L a b e l L o c a t i o n > < L o c a t i o n   x m l n s : b = " h t t p : / / s c h e m a s . d a t a c o n t r a c t . o r g / 2 0 0 4 / 0 7 / S y s t e m . W i n d o w s " > < b : _ x > 3 3 1 < / b : _ x > < b : _ y > 1 0 8 . 8 7 5 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 4 4 7 . 7 1 1 4 3 1 7 0 2 9 9 7 4 < / b : _ x > < b : _ y > 2 0 8 . 9 7 1 8 3 1 < / b : _ y > < / b : P o i n t > < b : P o i n t > < b : _ x > 3 9 9 . 3 5 5 7 1 6 0 0 0 0 0 0 0 3 < / b : _ x > < b : _ y > 2 0 8 . 9 7 1 8 3 1 < / b : _ y > < / b : P o i n t > < b : P o i n t > < b : _ x > 3 9 7 . 3 5 5 7 1 6 0 0 0 0 0 0 0 3 < / b : _ x > < b : _ y > 2 0 6 . 9 7 1 8 3 1 < / b : _ y > < / b : P o i n t > < b : P o i n t > < b : _ x > 3 9 7 . 3 5 5 7 1 6 0 0 0 0 0 0 0 3 < / b : _ x > < b : _ y > 1 1 0 . 8 7 5 < / b : _ y > < / b : P o i n t > < b : P o i n t > < b : _ x > 3 9 5 . 3 5 5 7 1 6 0 0 0 0 0 0 0 3 < / b : _ x > < b : _ y > 1 0 8 . 8 7 5 < / b : _ y > < / b : P o i n t > < b : P o i n t > < b : _ x > 3 4 7 < / b : _ x > < b : _ y > 1 0 8 . 8 7 5 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 ( 7 4 7 . 2 1 1 4 3 1 7 0 2 9 9 8 , 2 0 8 . 9 7 1 8 3 1 ) .   E n d   p o i n t   2 :   ( 8 2 2 . 8 0 7 6 2 1 1 3 5 3 3 2 , 1 0 2 . 5 ) 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 7 4 7 . 2 1 1 4 3 1 7 0 2 9 9 7 5 2 < / b : _ x > < b : _ y > 2 0 8 . 9 7 1 8 3 1 < / b : _ y > < / b : P o i n t > < b : P o i n t > < b : _ x > 7 8 3 . 0 0 9 5 2 6 5 < / b : _ x > < b : _ y > 2 0 8 . 9 7 1 8 3 1 < / b : _ y > < / b : P o i n t > < b : P o i n t > < b : _ x > 7 8 5 . 0 0 9 5 2 6 5 < / b : _ x > < b : _ y > 2 0 6 . 9 7 1 8 3 1 < / b : _ y > < / b : P o i n t > < b : P o i n t > < b : _ x > 7 8 5 . 0 0 9 5 2 6 5 < / b : _ x > < b : _ y > 1 0 4 . 5 < / b : _ y > < / b : P o i n t > < b : P o i n t > < b : _ x > 7 8 7 . 0 0 9 5 2 6 5 < / b : _ x > < b : _ y > 1 0 2 . 5 < / b : _ y > < / b : P o i n t > < b : P o i n t > < b : _ x > 8 2 2 . 8 0 7 6 2 1 1 3 5 3 3 1 9 4 < / b : _ x > < b : _ y > 1 0 2 . 5 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 7 3 1 . 2 1 1 4 3 1 7 0 2 9 9 7 5 2 < / b : _ x > < b : _ y > 2 0 0 . 9 7 1 8 3 1 < / b : _ y > < / L a b e l L o c a t i o n > < L o c a t i o n   x m l n s : b = " h t t p : / / s c h e m a s . d a t a c o n t r a c t . o r g / 2 0 0 4 / 0 7 / S y s t e m . W i n d o w s " > < b : _ x > 7 3 1 . 2 1 1 4 3 1 7 0 2 9 9 7 5 2 < / b : _ x > < b : _ y > 2 0 8 . 9 7 1 8 3 1 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 8 2 2 . 8 0 7 6 2 1 1 3 5 3 3 1 9 4 < / b : _ x > < b : _ y > 9 4 . 5 < / b : _ y > < / L a b e l L o c a t i o n > < L o c a t i o n   x m l n s : b = " h t t p : / / s c h e m a s . d a t a c o n t r a c t . o r g / 2 0 0 4 / 0 7 / S y s t e m . W i n d o w s " > < b : _ x > 8 3 8 . 8 0 7 6 2 1 1 3 5 3 3 1 9 4 < / b : _ x > < b : _ y > 1 0 2 . 5 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 7 4 7 . 2 1 1 4 3 1 7 0 2 9 9 7 5 2 < / b : _ x > < b : _ y > 2 0 8 . 9 7 1 8 3 1 < / b : _ y > < / b : P o i n t > < b : P o i n t > < b : _ x > 7 8 3 . 0 0 9 5 2 6 5 < / b : _ x > < b : _ y > 2 0 8 . 9 7 1 8 3 1 < / b : _ y > < / b : P o i n t > < b : P o i n t > < b : _ x > 7 8 5 . 0 0 9 5 2 6 5 < / b : _ x > < b : _ y > 2 0 6 . 9 7 1 8 3 1 < / b : _ y > < / b : P o i n t > < b : P o i n t > < b : _ x > 7 8 5 . 0 0 9 5 2 6 5 < / b : _ x > < b : _ y > 1 0 4 . 5 < / b : _ y > < / b : P o i n t > < b : P o i n t > < b : _ x > 7 8 7 . 0 0 9 5 2 6 5 < / b : _ x > < b : _ y > 1 0 2 . 5 < / b : _ y > < / b : P o i n t > < b : P o i n t > < b : _ x > 8 2 2 . 8 0 7 6 2 1 1 3 5 3 3 1 9 4 < / b : _ x > < b : _ y > 1 0 2 . 5 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 ( 5 9 7 . 4 6 1 4 3 2 , 4 0 6 . 4 4 3 6 6 1 9 7 1 8 3 1 ) .   E n d   p o i n t   2 :   ( 6 8 6 . 5 3 2 9 7 3 2 4 8 0 0 8 , 5 5 5 . 4 0 4 9 3 ) 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 5 9 7 . 4 6 1 4 3 2 < / b : _ x > < b : _ y > 4 0 6 . 4 4 3 6 6 1 9 7 1 8 3 1 0 3 < / b : _ y > < / b : P o i n t > < b : P o i n t > < b : _ x > 5 9 7 . 4 6 1 4 3 2 < / b : _ x > < b : _ y > 5 5 3 . 4 0 4 9 3 < / b : _ y > < / b : P o i n t > < b : P o i n t > < b : _ x > 5 9 9 . 4 6 1 4 3 2 < / b : _ x > < b : _ y > 5 5 5 . 4 0 4 9 3 < / b : _ y > < / b : P o i n t > < b : P o i n t > < b : _ x > 6 8 6 . 5 3 2 9 7 3 2 4 8 0 0 7 5 8 < / b : _ x > < b : _ y > 5 5 5 . 4 0 4 9 3 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 5 8 9 . 4 6 1 4 3 2 < / b : _ x > < b : _ y > 3 9 0 . 4 4 3 6 6 1 9 7 1 8 3 1 0 3 < / b : _ y > < / L a b e l L o c a t i o n > < L o c a t i o n   x m l n s : b = " h t t p : / / s c h e m a s . d a t a c o n t r a c t . o r g / 2 0 0 4 / 0 7 / S y s t e m . W i n d o w s " > < b : _ x > 5 9 7 . 4 6 1 4 3 2 < / b : _ x > < b : _ y > 3 9 0 . 4 4 3 6 6 1 9 7 1 8 3 1 0 3 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 6 8 6 . 5 3 2 9 7 3 2 4 8 0 0 7 5 8 < / b : _ x > < b : _ y > 5 4 7 . 4 0 4 9 3 < / b : _ y > < / L a b e l L o c a t i o n > < L o c a t i o n   x m l n s : b = " h t t p : / / s c h e m a s . d a t a c o n t r a c t . o r g / 2 0 0 4 / 0 7 / S y s t e m . W i n d o w s " > < b : _ x > 7 0 2 . 5 3 2 9 7 3 2 4 8 0 0 7 5 8 < / b : _ x > < b : _ y > 5 5 5 . 4 0 4 9 3 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 5 9 7 . 4 6 1 4 3 2 < / b : _ x > < b : _ y > 4 0 6 . 4 4 3 6 6 1 9 7 1 8 3 1 0 3 < / b : _ y > < / b : P o i n t > < b : P o i n t > < b : _ x > 5 9 7 . 4 6 1 4 3 2 < / b : _ x > < b : _ y > 5 5 3 . 4 0 4 9 3 < / b : _ y > < / b : P o i n t > < b : P o i n t > < b : _ x > 5 9 9 . 4 6 1 4 3 2 < / b : _ x > < b : _ y > 5 5 5 . 4 0 4 9 3 < / b : _ y > < / b : P o i n t > < b : P o i n t > < b : _ x > 6 8 6 . 5 3 2 9 7 3 2 4 8 0 0 7 5 8 < / b : _ x > < b : _ y > 5 5 5 . 4 0 4 9 3 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 ( 2 4 6 . 8 7 1 0 0 1 4 1 7 0 2 2 , 5 6 1 . 6 0 3 8 7 3 ) .   E n d   p o i n t   2 :   ( 2 3 6 . 5 3 5 2 1 1 2 6 7 6 0 6 , 3 6 4 . 8 4 5 0 7 ) 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 2 4 6 . 8 7 1 0 0 1 4 1 7 0 2 2 0 6 < / b : _ x > < b : _ y > 5 6 1 . 6 0 3 8 7 3 < / b : _ y > < / b : P o i n t > < b : P o i n t > < b : _ x > 2 4 3 . 7 0 3 1 0 6 < / b : _ x > < b : _ y > 5 6 1 . 6 0 3 8 7 3 < / b : _ y > < / b : P o i n t > < b : P o i n t > < b : _ x > 2 4 1 . 7 0 3 1 0 6 < / b : _ x > < b : _ y > 5 5 9 . 6 0 3 8 7 3 < / b : _ y > < / b : P o i n t > < b : P o i n t > < b : _ x > 2 4 1 . 7 0 3 1 0 6 < / b : _ x > < b : _ y > 3 6 6 . 8 4 5 0 7 0 0 0 0 0 0 0 0 8 < / b : _ y > < / b : P o i n t > < b : P o i n t > < b : _ x > 2 3 9 . 7 0 3 1 0 6 < / b : _ x > < b : _ y > 3 6 4 . 8 4 5 0 7 0 0 0 0 0 0 0 0 8 < / b : _ y > < / b : P o i n t > < b : P o i n t > < b : _ x > 2 3 6 . 5 3 5 2 1 1 2 6 7 6 0 5 6 3 < / b : _ x > < b : _ y > 3 6 4 . 8 4 5 0 7 0 0 0 0 0 0 0 0 8 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 2 4 6 . 8 7 1 0 0 1 4 1 7 0 2 2 0 6 < / b : _ x > < b : _ y > 5 5 3 . 6 0 3 8 7 3 < / b : _ y > < / L a b e l L o c a t i o n > < L o c a t i o n   x m l n s : b = " h t t p : / / s c h e m a s . d a t a c o n t r a c t . o r g / 2 0 0 4 / 0 7 / S y s t e m . W i n d o w s " > < b : _ x > 2 6 2 . 8 7 1 0 0 1 4 1 7 0 2 2 0 6 < / b : _ x > < b : _ y > 5 6 1 . 6 0 3 8 7 3 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 2 2 0 . 5 3 5 2 1 1 2 6 7 6 0 5 6 3 < / b : _ x > < b : _ y > 3 5 6 . 8 4 5 0 7 0 0 0 0 0 0 0 0 8 < / b : _ y > < / L a b e l L o c a t i o n > < L o c a t i o n   x m l n s : b = " h t t p : / / s c h e m a s . d a t a c o n t r a c t . o r g / 2 0 0 4 / 0 7 / S y s t e m . W i n d o w s " > < b : _ x > 2 2 0 . 5 3 5 2 1 1 2 6 7 6 0 5 6 3 < / b : _ x > < b : _ y > 3 6 4 . 8 4 5 0 7 0 0 0 0 0 0 0 0 8 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 2 4 6 . 8 7 1 0 0 1 4 1 7 0 2 2 0 6 < / b : _ x > < b : _ y > 5 6 1 . 6 0 3 8 7 3 < / b : _ y > < / b : P o i n t > < b : P o i n t > < b : _ x > 2 4 3 . 7 0 3 1 0 6 < / b : _ x > < b : _ y > 5 6 1 . 6 0 3 8 7 3 < / b : _ y > < / b : P o i n t > < b : P o i n t > < b : _ x > 2 4 1 . 7 0 3 1 0 6 < / b : _ x > < b : _ y > 5 5 9 . 6 0 3 8 7 3 < / b : _ y > < / b : P o i n t > < b : P o i n t > < b : _ x > 2 4 1 . 7 0 3 1 0 6 < / b : _ x > < b : _ y > 3 6 6 . 8 4 5 0 7 0 0 0 0 0 0 0 0 8 < / b : _ y > < / b : P o i n t > < b : P o i n t > < b : _ x > 2 3 9 . 7 0 3 1 0 6 < / b : _ x > < b : _ y > 3 6 4 . 8 4 5 0 7 0 0 0 0 0 0 0 0 8 < / b : _ y > < / b : P o i n t > < b : P o i n t > < b : _ x > 2 3 6 . 5 3 5 2 1 1 2 6 7 6 0 5 6 3 < / b : _ x > < b : _ y > 3 6 4 . 8 4 5 0 7 0 0 0 0 0 0 0 0 8 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 ( 4 7 8 . 8 7 1 0 0 1 4 1 7 0 2 2 , 5 6 1 . 6 0 3 8 7 3 ) .   E n d   p o i n t   2 :   ( 6 8 6 . 5 3 2 9 7 3 2 4 8 0 0 7 , 5 7 5 . 4 0 4 9 3 ) 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 4 7 8 . 8 7 1 0 0 1 4 1 7 0 2 2 1 1 < / b : _ x > < b : _ y > 5 6 1 . 6 0 3 8 7 3 0 0 0 0 0 0 1 4 < / b : _ y > < / b : P o i n t > < b : P o i n t > < b : _ x > 5 8 0 . 7 0 1 9 8 6 9 9 9 9 9 9 9 2 < / b : _ x > < b : _ y > 5 6 1 . 6 0 3 8 7 3 < / b : _ y > < / b : P o i n t > < b : P o i n t > < b : _ x > 5 8 2 . 7 0 1 9 8 6 9 9 9 9 9 9 9 2 < / b : _ x > < b : _ y > 5 6 3 . 6 0 3 8 7 3 < / b : _ y > < / b : P o i n t > < b : P o i n t > < b : _ x > 5 8 2 . 7 0 1 9 8 6 9 9 9 9 9 9 9 2 < / b : _ x > < b : _ y > 5 7 3 . 4 0 4 9 3 < / b : _ y > < / b : P o i n t > < b : P o i n t > < b : _ x > 5 8 4 . 7 0 1 9 8 6 9 9 9 9 9 9 9 2 < / b : _ x > < b : _ y > 5 7 5 . 4 0 4 9 3 < / b : _ y > < / b : P o i n t > < b : P o i n t > < b : _ x > 6 8 6 . 5 3 2 9 7 3 2 4 8 0 0 7 4 7 < / b : _ x > < b : _ y > 5 7 5 . 4 0 4 9 3 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 4 6 2 . 8 7 1 0 0 1 4 1 7 0 2 2 1 1 < / b : _ x > < b : _ y > 5 5 3 . 6 0 3 8 7 3 0 0 0 0 0 0 1 4 < / b : _ y > < / L a b e l L o c a t i o n > < L o c a t i o n   x m l n s : b = " h t t p : / / s c h e m a s . d a t a c o n t r a c t . o r g / 2 0 0 4 / 0 7 / S y s t e m . W i n d o w s " > < b : _ x > 4 6 2 . 8 7 1 0 0 1 4 1 7 0 2 2 0 6 < / b : _ x > < b : _ y > 5 6 1 . 6 0 3 8 7 3 < / b : _ y > < / L o c a t i o n > < S h a p e R o t a t e A n g l e > 3 . 9 7 9 0 3 9 3 2 0 2 5 6 5 6 1 E - 1 3 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 6 8 6 . 5 3 2 9 7 3 2 4 8 0 0 7 4 7 < / b : _ x > < b : _ y > 5 6 7 . 4 0 4 9 3 < / b : _ y > < / L a b e l L o c a t i o n > < L o c a t i o n   x m l n s : b = " h t t p : / / s c h e m a s . d a t a c o n t r a c t . o r g / 2 0 0 4 / 0 7 / S y s t e m . W i n d o w s " > < b : _ x > 7 0 2 . 5 3 2 9 7 3 2 4 8 0 0 7 4 7 < / b : _ x > < b : _ y > 5 7 5 . 4 0 4 9 3 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 4 7 8 . 8 7 1 0 0 1 4 1 7 0 2 2 1 1 < / b : _ x > < b : _ y > 5 6 1 . 6 0 3 8 7 3 0 0 0 0 0 0 1 4 < / b : _ y > < / b : P o i n t > < b : P o i n t > < b : _ x > 5 8 0 . 7 0 1 9 8 6 9 9 9 9 9 9 9 2 < / b : _ x > < b : _ y > 5 6 1 . 6 0 3 8 7 3 < / b : _ y > < / b : P o i n t > < b : P o i n t > < b : _ x > 5 8 2 . 7 0 1 9 8 6 9 9 9 9 9 9 9 2 < / b : _ x > < b : _ y > 5 6 3 . 6 0 3 8 7 3 < / b : _ y > < / b : P o i n t > < b : P o i n t > < b : _ x > 5 8 2 . 7 0 1 9 8 6 9 9 9 9 9 9 9 2 < / b : _ x > < b : _ y > 5 7 3 . 4 0 4 9 3 < / b : _ y > < / b : P o i n t > < b : P o i n t > < b : _ x > 5 8 4 . 7 0 1 9 8 6 9 9 9 9 9 9 9 2 < / b : _ x > < b : _ y > 5 7 5 . 4 0 4 9 3 < / b : _ y > < / b : P o i n t > < b : P o i n t > < b : _ x > 6 8 6 . 5 3 2 9 7 3 2 4 8 0 0 7 4 7 < / b : _ x > < b : _ y > 5 7 5 . 4 0 4 9 3 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 d i m _ c u s t o m e r _ b a 7 c b 8 2 f - 9 3 b f - 4 b f e - b 4 b 6 - 6 0 c 9 e d d 7 a 2 d 0 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 f a c t _ s a l e s _ m o n t h l y _ 5 6 d 3 4 0 2 4 - 8 5 b 3 - 4 8 3 f - 9 a 2 7 - e 8 e c a f b 2 a 4 0 6 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 d i m _ p r o d u c t _ 0 a a 4 4 4 e a - a 7 c 6 - 4 a e 3 - 9 e 8 8 - 1 b a 2 f d f a b 5 f 3 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 d i m _ m a r k e t _ 5 a 8 5 4 0 2 f - 4 1 8 3 - 4 6 6 8 - 9 4 3 c - 5 7 f 0 f 4 8 8 e a 9 7 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 d i m _ d a t e _ 4 4 d 6 b 5 4 6 - 3 7 1 2 - 4 e c d - b 9 7 4 - 0 4 9 a e 1 d b d 4 a 3 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 n s _ t a r g e t s _ 2 0 2 1 _ 0 6 9 b 1 1 6 b - b f 1 7 - 4 3 b 2 - b 4 f 7 - 5 0 2 d 3 1 0 e c 5 7 e 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0 6 9 b 1 1 6 b - b f 1 7 - 4 3 b 2 - b 4 f 7 - 5 0 2 d 3 1 0 e c 5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d 5 4 c e 8 b - 4 5 8 b - 4 d e 6 - a d 6 e - e f 2 3 8 4 1 7 9 f 4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6 6 b 8 a 0 3 - c e a 3 - 4 a c 6 - a 5 d f - 5 d a 2 1 3 9 8 d c 0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1 7 a 6 8 d e - c f 1 6 - 4 a a 8 - b a 4 3 - c a d 1 d d 8 f 1 8 c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a 4 3 d c d 5 - e 6 2 4 - 4 e d d - a 1 4 4 - 2 3 f 4 6 0 f 2 3 d 2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9 1 3 d d d a c - c c c 6 - 4 b 1 3 - 9 1 e 0 - 9 9 3 7 b 8 c 5 2 d 2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0 e 3 f 6 6 0 - a a c a - 4 e 1 5 - b 6 e 4 - 6 5 8 6 9 2 7 f b 2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 2 0 2 4 - 0 1 - 2 0 T 1 0 : 0 6 : 2 4 . 6 7 5 3 4 6 9 + 0 0 : 0 0 < / L a s t P r o c e s s e d T i m e > < / D a t a M o d e l i n g S a n d b o x . S e r i a l i z e d S a n d b o x E r r o r C a c h e > ] ] > < / C u s t o m C o n t e n t > < / G e m i n i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0 a a 4 4 4 e a - a 7 c 6 - 4 a e 3 - 9 e 8 8 - 1 b a 2 f d f a b 5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a 7 c b 8 2 f - 9 3 b f - 4 b f e - b 4 b 6 - 6 0 c 9 e d d 7 a 2 d 0 , d i m _ m a r k e t _ 5 a 8 5 4 0 2 f - 4 1 8 3 - 4 6 6 8 - 9 4 3 c - 5 7 f 0 f 4 8 8 e a 9 7 , d i m _ p r o d u c t _ 0 a a 4 4 4 e a - a 7 c 6 - 4 a e 3 - 9 e 8 8 - 1 b a 2 f d f a b 5 f 3 , f a c t _ s a l e s _ m o n t h l y _ 5 6 d 3 4 0 2 4 - 8 5 b 3 - 4 8 3 f - 9 a 2 7 - e 8 e c a f b 2 a 4 0 6 , d i m _ d a t e _ 4 4 d 6 b 5 4 6 - 3 7 1 2 - 4 e c d - b 9 7 4 - 0 4 9 a e 1 d b d 4 a 3 , n s _ t a r g e t s _ 2 0 2 1 _ 0 6 9 b 1 1 6 b - b f 1 7 - 4 3 b 2 - b 4 f 7 - 5 0 2 d 3 1 0 e c 5 7 e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F95735E4-B1EA-4185-BEEB-C23537F786E7}">
  <ds:schemaRefs/>
</ds:datastoreItem>
</file>

<file path=customXml/itemProps10.xml><?xml version="1.0" encoding="utf-8"?>
<ds:datastoreItem xmlns:ds="http://schemas.openxmlformats.org/officeDocument/2006/customXml" ds:itemID="{ECFD8939-0E6F-40CD-AB62-6F6012AA3833}">
  <ds:schemaRefs/>
</ds:datastoreItem>
</file>

<file path=customXml/itemProps11.xml><?xml version="1.0" encoding="utf-8"?>
<ds:datastoreItem xmlns:ds="http://schemas.openxmlformats.org/officeDocument/2006/customXml" ds:itemID="{79770E5B-0083-46D1-BFD4-920F205E1294}">
  <ds:schemaRefs/>
</ds:datastoreItem>
</file>

<file path=customXml/itemProps12.xml><?xml version="1.0" encoding="utf-8"?>
<ds:datastoreItem xmlns:ds="http://schemas.openxmlformats.org/officeDocument/2006/customXml" ds:itemID="{A0089746-BF62-4813-8A56-504E049A351E}">
  <ds:schemaRefs/>
</ds:datastoreItem>
</file>

<file path=customXml/itemProps13.xml><?xml version="1.0" encoding="utf-8"?>
<ds:datastoreItem xmlns:ds="http://schemas.openxmlformats.org/officeDocument/2006/customXml" ds:itemID="{859CC64F-539C-4C74-9008-25F89457D611}">
  <ds:schemaRefs/>
</ds:datastoreItem>
</file>

<file path=customXml/itemProps14.xml><?xml version="1.0" encoding="utf-8"?>
<ds:datastoreItem xmlns:ds="http://schemas.openxmlformats.org/officeDocument/2006/customXml" ds:itemID="{DBB10FDA-5D11-44A4-8235-6227285FDB1A}">
  <ds:schemaRefs/>
</ds:datastoreItem>
</file>

<file path=customXml/itemProps15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60832DE0-ECDA-4AB1-A9DD-CCDBAEE40C6A}">
  <ds:schemaRefs/>
</ds:datastoreItem>
</file>

<file path=customXml/itemProps17.xml><?xml version="1.0" encoding="utf-8"?>
<ds:datastoreItem xmlns:ds="http://schemas.openxmlformats.org/officeDocument/2006/customXml" ds:itemID="{C9ECF7D0-4AC5-4F47-99D0-001CA13460AA}">
  <ds:schemaRefs/>
</ds:datastoreItem>
</file>

<file path=customXml/itemProps18.xml><?xml version="1.0" encoding="utf-8"?>
<ds:datastoreItem xmlns:ds="http://schemas.openxmlformats.org/officeDocument/2006/customXml" ds:itemID="{24D0B2B0-6ADF-4218-923B-1EE1D9723ED7}">
  <ds:schemaRefs/>
</ds:datastoreItem>
</file>

<file path=customXml/itemProps19.xml><?xml version="1.0" encoding="utf-8"?>
<ds:datastoreItem xmlns:ds="http://schemas.openxmlformats.org/officeDocument/2006/customXml" ds:itemID="{358A6CA8-0037-42BF-B045-447A49B98306}">
  <ds:schemaRefs/>
</ds:datastoreItem>
</file>

<file path=customXml/itemProps2.xml><?xml version="1.0" encoding="utf-8"?>
<ds:datastoreItem xmlns:ds="http://schemas.openxmlformats.org/officeDocument/2006/customXml" ds:itemID="{B08A2743-AFA9-4224-8ECC-1F1AD6C2337B}">
  <ds:schemaRefs/>
</ds:datastoreItem>
</file>

<file path=customXml/itemProps20.xml><?xml version="1.0" encoding="utf-8"?>
<ds:datastoreItem xmlns:ds="http://schemas.openxmlformats.org/officeDocument/2006/customXml" ds:itemID="{F6A5C3D1-D44D-4CE8-8560-CA168D3D3D4D}">
  <ds:schemaRefs/>
</ds:datastoreItem>
</file>

<file path=customXml/itemProps21.xml><?xml version="1.0" encoding="utf-8"?>
<ds:datastoreItem xmlns:ds="http://schemas.openxmlformats.org/officeDocument/2006/customXml" ds:itemID="{942D0FB3-0619-4367-9FCD-0D1DFB614ADA}">
  <ds:schemaRefs/>
</ds:datastoreItem>
</file>

<file path=customXml/itemProps22.xml><?xml version="1.0" encoding="utf-8"?>
<ds:datastoreItem xmlns:ds="http://schemas.openxmlformats.org/officeDocument/2006/customXml" ds:itemID="{9A6AE944-4731-44A1-8371-56CB77326FD3}">
  <ds:schemaRefs/>
</ds:datastoreItem>
</file>

<file path=customXml/itemProps23.xml><?xml version="1.0" encoding="utf-8"?>
<ds:datastoreItem xmlns:ds="http://schemas.openxmlformats.org/officeDocument/2006/customXml" ds:itemID="{F3B12336-0CF1-44A5-B1C6-F588F03F3F8E}">
  <ds:schemaRefs/>
</ds:datastoreItem>
</file>

<file path=customXml/itemProps24.xml><?xml version="1.0" encoding="utf-8"?>
<ds:datastoreItem xmlns:ds="http://schemas.openxmlformats.org/officeDocument/2006/customXml" ds:itemID="{A5AE304F-8BAC-4358-BD1E-A01E5D5437A4}">
  <ds:schemaRefs/>
</ds:datastoreItem>
</file>

<file path=customXml/itemProps25.xml><?xml version="1.0" encoding="utf-8"?>
<ds:datastoreItem xmlns:ds="http://schemas.openxmlformats.org/officeDocument/2006/customXml" ds:itemID="{1EEC094C-F491-4768-A42E-7010453ECA8E}">
  <ds:schemaRefs/>
</ds:datastoreItem>
</file>

<file path=customXml/itemProps26.xml><?xml version="1.0" encoding="utf-8"?>
<ds:datastoreItem xmlns:ds="http://schemas.openxmlformats.org/officeDocument/2006/customXml" ds:itemID="{F8B8F1AE-2757-4333-9691-9D47AE4F2C3E}">
  <ds:schemaRefs/>
</ds:datastoreItem>
</file>

<file path=customXml/itemProps27.xml><?xml version="1.0" encoding="utf-8"?>
<ds:datastoreItem xmlns:ds="http://schemas.openxmlformats.org/officeDocument/2006/customXml" ds:itemID="{8CAD1457-FCE4-4679-9F56-C4D6821D9748}">
  <ds:schemaRefs/>
</ds:datastoreItem>
</file>

<file path=customXml/itemProps28.xml><?xml version="1.0" encoding="utf-8"?>
<ds:datastoreItem xmlns:ds="http://schemas.openxmlformats.org/officeDocument/2006/customXml" ds:itemID="{1C641B61-B37B-4C44-A734-11D9DC15CA24}">
  <ds:schemaRefs/>
</ds:datastoreItem>
</file>

<file path=customXml/itemProps29.xml><?xml version="1.0" encoding="utf-8"?>
<ds:datastoreItem xmlns:ds="http://schemas.openxmlformats.org/officeDocument/2006/customXml" ds:itemID="{1814EF03-7EEE-4502-93BB-9B7BBC9A66C2}">
  <ds:schemaRefs/>
</ds:datastoreItem>
</file>

<file path=customXml/itemProps3.xml><?xml version="1.0" encoding="utf-8"?>
<ds:datastoreItem xmlns:ds="http://schemas.openxmlformats.org/officeDocument/2006/customXml" ds:itemID="{D2275DD4-CD70-4DF4-BB8C-4CD53D5433AB}">
  <ds:schemaRefs/>
</ds:datastoreItem>
</file>

<file path=customXml/itemProps30.xml><?xml version="1.0" encoding="utf-8"?>
<ds:datastoreItem xmlns:ds="http://schemas.openxmlformats.org/officeDocument/2006/customXml" ds:itemID="{78393285-2467-4AC9-994E-4816FA4480FA}">
  <ds:schemaRefs/>
</ds:datastoreItem>
</file>

<file path=customXml/itemProps4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C98DD9D1-CB28-44E3-BCBC-6819C5DBDEAF}">
  <ds:schemaRefs/>
</ds:datastoreItem>
</file>

<file path=customXml/itemProps6.xml><?xml version="1.0" encoding="utf-8"?>
<ds:datastoreItem xmlns:ds="http://schemas.openxmlformats.org/officeDocument/2006/customXml" ds:itemID="{8903C04B-2A84-436F-BBC8-4C757A07D89C}">
  <ds:schemaRefs/>
</ds:datastoreItem>
</file>

<file path=customXml/itemProps7.xml><?xml version="1.0" encoding="utf-8"?>
<ds:datastoreItem xmlns:ds="http://schemas.openxmlformats.org/officeDocument/2006/customXml" ds:itemID="{DA9ECD27-6394-4807-B58C-5FAA915CDFB2}">
  <ds:schemaRefs/>
</ds:datastoreItem>
</file>

<file path=customXml/itemProps8.xml><?xml version="1.0" encoding="utf-8"?>
<ds:datastoreItem xmlns:ds="http://schemas.openxmlformats.org/officeDocument/2006/customXml" ds:itemID="{6E0FC402-3101-4CD4-AAD9-904A8998E8D6}">
  <ds:schemaRefs/>
</ds:datastoreItem>
</file>

<file path=customXml/itemProps9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Market Performance vs Target</vt:lpstr>
      <vt:lpstr>P &amp; L Year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Jony Dalal</cp:lastModifiedBy>
  <cp:lastPrinted>2024-01-18T15:41:37Z</cp:lastPrinted>
  <dcterms:created xsi:type="dcterms:W3CDTF">2015-06-05T18:17:20Z</dcterms:created>
  <dcterms:modified xsi:type="dcterms:W3CDTF">2024-01-20T10:06:25Z</dcterms:modified>
</cp:coreProperties>
</file>